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267170\Desktop\"/>
    </mc:Choice>
  </mc:AlternateContent>
  <bookViews>
    <workbookView xWindow="0" yWindow="0" windowWidth="21600" windowHeight="10755"/>
  </bookViews>
  <sheets>
    <sheet name="Escopo" sheetId="12" r:id="rId1"/>
    <sheet name="RR" sheetId="17" r:id="rId2"/>
    <sheet name="Cronograma_AR" sheetId="15" r:id="rId3"/>
    <sheet name="Cronograma_Terceirizados" sheetId="18" r:id="rId4"/>
    <sheet name="Figuras" sheetId="4" state="hidden" r:id="rId5"/>
    <sheet name="MapaMental" sheetId="5" state="hidden" r:id="rId6"/>
    <sheet name="Planejamento" sheetId="1" state="hidden" r:id="rId7"/>
    <sheet name="Execução" sheetId="2" state="hidden" r:id="rId8"/>
    <sheet name="Encerramento" sheetId="3" state="hidden" r:id="rId9"/>
    <sheet name="Controles x Informações" sheetId="6" state="hidden" r:id="rId10"/>
    <sheet name="Plan7" sheetId="7" state="hidden" r:id="rId11"/>
    <sheet name="ListaControles1ºCiclo" sheetId="8" state="hidden" r:id="rId12"/>
    <sheet name="ListaControlesPadrao" sheetId="10" state="hidden" r:id="rId13"/>
    <sheet name="Plan9" sheetId="9" state="hidden" r:id="rId14"/>
  </sheets>
  <definedNames>
    <definedName name="_xlnm._FilterDatabase" localSheetId="9" hidden="1">'Controles x Informações'!$F$2:$K$28</definedName>
    <definedName name="_xlnm._FilterDatabase" localSheetId="0" hidden="1">Escopo!$A$11:$P$131</definedName>
    <definedName name="_xlnm._FilterDatabase" localSheetId="11" hidden="1">ListaControles1ºCiclo!$A$5:$AB$76</definedName>
    <definedName name="_xlnm._FilterDatabase" localSheetId="12" hidden="1">ListaControlesPadrao!$A$6:$AK$6</definedName>
    <definedName name="_xlnm._FilterDatabase" localSheetId="10" hidden="1">Plan7!$B$3:$DU$78</definedName>
    <definedName name="_xlnm._FilterDatabase" localSheetId="13" hidden="1">Plan9!$A$3:$I$123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8" l="1"/>
  <c r="G40" i="18"/>
  <c r="G35" i="18"/>
  <c r="G37" i="18" s="1"/>
  <c r="G34" i="18"/>
  <c r="G31" i="18"/>
  <c r="H21" i="18"/>
  <c r="H22" i="18" s="1"/>
  <c r="H23" i="18" s="1"/>
  <c r="H25" i="18" s="1"/>
  <c r="H27" i="18" s="1"/>
  <c r="H28" i="18" s="1"/>
  <c r="H29" i="18" s="1"/>
  <c r="H15" i="18"/>
  <c r="H16" i="18" s="1"/>
  <c r="H17" i="18" s="1"/>
  <c r="H19" i="18" s="1"/>
  <c r="G38" i="18" l="1"/>
  <c r="C32" i="17"/>
  <c r="F24" i="17"/>
  <c r="F23" i="17"/>
  <c r="F22" i="17"/>
  <c r="F25" i="17" l="1"/>
  <c r="C13" i="17" s="1"/>
  <c r="D39" i="17"/>
  <c r="C39" i="17"/>
  <c r="E39" i="17" l="1"/>
  <c r="C15" i="17"/>
  <c r="J4" i="12"/>
  <c r="J6" i="12"/>
  <c r="J8" i="12"/>
  <c r="I4" i="12"/>
  <c r="I6" i="12"/>
  <c r="I8" i="12"/>
  <c r="H8" i="12"/>
  <c r="H6" i="12"/>
  <c r="H4" i="12"/>
  <c r="G8" i="12"/>
  <c r="F8" i="12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G4" i="9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C78" i="7"/>
  <c r="B78" i="7"/>
</calcChain>
</file>

<file path=xl/comments1.xml><?xml version="1.0" encoding="utf-8"?>
<comments xmlns="http://schemas.openxmlformats.org/spreadsheetml/2006/main">
  <authors>
    <author>Samuel Alves Barbi Costa (ARSAEMG)</author>
  </authors>
  <commentList>
    <comment ref="J11" authorId="0" shapeId="0">
      <text>
        <r>
          <rPr>
            <b/>
            <sz val="9"/>
            <color indexed="81"/>
            <rFont val="Segoe UI"/>
            <family val="2"/>
          </rPr>
          <t>Samuel Alves Barbi Costa (ARSAEMG):</t>
        </r>
        <r>
          <rPr>
            <sz val="9"/>
            <color indexed="81"/>
            <rFont val="Segoe UI"/>
            <family val="2"/>
          </rPr>
          <t xml:space="preserve">
Inserir nível de implementação</t>
        </r>
      </text>
    </comment>
  </commentList>
</comments>
</file>

<file path=xl/sharedStrings.xml><?xml version="1.0" encoding="utf-8"?>
<sst xmlns="http://schemas.openxmlformats.org/spreadsheetml/2006/main" count="5364" uniqueCount="607">
  <si>
    <t>Planejamento</t>
  </si>
  <si>
    <t>Estratégia</t>
  </si>
  <si>
    <t>Plano de Auditoria</t>
  </si>
  <si>
    <t>Cronograma</t>
  </si>
  <si>
    <t>Responsáveis e Recursos</t>
  </si>
  <si>
    <t>Execução</t>
  </si>
  <si>
    <t>Avaliação de Confiança</t>
  </si>
  <si>
    <t>Avaliação de Exatidão</t>
  </si>
  <si>
    <t>Encerramento</t>
  </si>
  <si>
    <t>Relatório de Auditoria</t>
  </si>
  <si>
    <t>Relatório de Certificação</t>
  </si>
  <si>
    <t>Características e Alcance do Trabalho</t>
  </si>
  <si>
    <t>Definição de período e comunicações necessárias</t>
  </si>
  <si>
    <t>Fatores relevantes para nortear esforços da equipe de trabalho</t>
  </si>
  <si>
    <t>Natureza e extensão de recursos necessários para o trabalho</t>
  </si>
  <si>
    <t>PASSOS</t>
  </si>
  <si>
    <t>FN001</t>
  </si>
  <si>
    <t>FN002</t>
  </si>
  <si>
    <t>FN003</t>
  </si>
  <si>
    <t>FN004</t>
  </si>
  <si>
    <t>FN005</t>
  </si>
  <si>
    <t>FN010</t>
  </si>
  <si>
    <t>FN011</t>
  </si>
  <si>
    <t>FN013</t>
  </si>
  <si>
    <t>FN014</t>
  </si>
  <si>
    <t>FN015</t>
  </si>
  <si>
    <t>FN016</t>
  </si>
  <si>
    <t>FN017</t>
  </si>
  <si>
    <t>FN018</t>
  </si>
  <si>
    <t>FN019</t>
  </si>
  <si>
    <t>FN020</t>
  </si>
  <si>
    <t>FN021</t>
  </si>
  <si>
    <t>FN022</t>
  </si>
  <si>
    <t>FN023</t>
  </si>
  <si>
    <t>FN024</t>
  </si>
  <si>
    <t>FN025</t>
  </si>
  <si>
    <t>FN027</t>
  </si>
  <si>
    <t>FN028</t>
  </si>
  <si>
    <t>FN037</t>
  </si>
  <si>
    <t>FN039</t>
  </si>
  <si>
    <t>AG001</t>
  </si>
  <si>
    <t>AG026</t>
  </si>
  <si>
    <t>ES026</t>
  </si>
  <si>
    <t>FN006</t>
  </si>
  <si>
    <t>FN026</t>
  </si>
  <si>
    <t>FN030</t>
  </si>
  <si>
    <t>FN031</t>
  </si>
  <si>
    <t>FN032</t>
  </si>
  <si>
    <t>FN041</t>
  </si>
  <si>
    <t>FN042</t>
  </si>
  <si>
    <t>FN043</t>
  </si>
  <si>
    <t>FN044</t>
  </si>
  <si>
    <t>FN045</t>
  </si>
  <si>
    <t>FN046</t>
  </si>
  <si>
    <t>FN047</t>
  </si>
  <si>
    <t>FN051</t>
  </si>
  <si>
    <t>FN052</t>
  </si>
  <si>
    <t>FN053</t>
  </si>
  <si>
    <t>FN054</t>
  </si>
  <si>
    <t>FN055</t>
  </si>
  <si>
    <t>FN056</t>
  </si>
  <si>
    <t>FN057</t>
  </si>
  <si>
    <t>AG002</t>
  </si>
  <si>
    <t>AG003</t>
  </si>
  <si>
    <t>AG004</t>
  </si>
  <si>
    <t>AG005</t>
  </si>
  <si>
    <t>AG006</t>
  </si>
  <si>
    <t>AG010</t>
  </si>
  <si>
    <t>AG011</t>
  </si>
  <si>
    <t>AG012</t>
  </si>
  <si>
    <t>AG013</t>
  </si>
  <si>
    <t>AG018</t>
  </si>
  <si>
    <t>AG019</t>
  </si>
  <si>
    <t>AG021</t>
  </si>
  <si>
    <t>AG024</t>
  </si>
  <si>
    <t>AG028</t>
  </si>
  <si>
    <t>ES001</t>
  </si>
  <si>
    <t>ES002</t>
  </si>
  <si>
    <t>ES003</t>
  </si>
  <si>
    <t>ES004</t>
  </si>
  <si>
    <t>ES005</t>
  </si>
  <si>
    <t>ES006</t>
  </si>
  <si>
    <t>ES007</t>
  </si>
  <si>
    <t>ES013</t>
  </si>
  <si>
    <t>ES014</t>
  </si>
  <si>
    <t>ES015</t>
  </si>
  <si>
    <t>ES028</t>
  </si>
  <si>
    <t>QD011</t>
  </si>
  <si>
    <t>QD026</t>
  </si>
  <si>
    <t>QD027</t>
  </si>
  <si>
    <t>Receita operacional direta total</t>
  </si>
  <si>
    <t>Receita operacional direta de água</t>
  </si>
  <si>
    <t>Receita operacional direta de esgoto</t>
  </si>
  <si>
    <t>Receita operacional indireta</t>
  </si>
  <si>
    <t>Receita operacional total (direta + indireta)</t>
  </si>
  <si>
    <t>Despesa com pessoal próprio</t>
  </si>
  <si>
    <t>Despesa com produtos químicos</t>
  </si>
  <si>
    <t>Despesa com energia elétrica</t>
  </si>
  <si>
    <t>Despesa com serviços de terceiros</t>
  </si>
  <si>
    <t>Despesas de Exploração (DEX)</t>
  </si>
  <si>
    <t>Despesas com juros e encargos do serviço da dívida</t>
  </si>
  <si>
    <t>Despesas totais com os serviços (dts)</t>
  </si>
  <si>
    <t>Despesas capitalizáveis realizadas pelo prestador de serviços</t>
  </si>
  <si>
    <t>Despesas com depreciação, amortização do ativo diferido e provisão para devedores duvidosos</t>
  </si>
  <si>
    <t>Despesa com água importada (bruta ou tratada)</t>
  </si>
  <si>
    <t>Despesas fiscais ou tributárias computadas na dex</t>
  </si>
  <si>
    <t>Despesas fiscais ou tributárias não computadas na dex</t>
  </si>
  <si>
    <t>Investimento realizado em abastecimento de água pelo prestador de serviços</t>
  </si>
  <si>
    <t>Investimento realizado em esgotamento sanitário pelo prestador de serviços</t>
  </si>
  <si>
    <t>Outros investimentos realizados pelo prestador de serviços</t>
  </si>
  <si>
    <t>Outras despesas de exploração</t>
  </si>
  <si>
    <t>Outras despesas com os serviços</t>
  </si>
  <si>
    <t>Despesas totais com o serviço da dívida</t>
  </si>
  <si>
    <t>Despesa com esgoto exportado</t>
  </si>
  <si>
    <t>População total atendida com abastecimento de água</t>
  </si>
  <si>
    <t>População urbana atendida com abastecimento de água</t>
  </si>
  <si>
    <t>População Urbana Atendida com Esgotamento Sanitário</t>
  </si>
  <si>
    <t>Arrecadação total</t>
  </si>
  <si>
    <t>Quantidade total de empregados próprios</t>
  </si>
  <si>
    <t>Investimento com recursos próprios realizado pelo prestador de serviços</t>
  </si>
  <si>
    <t>Investimento com recursos onerosos realizado pelo prestador de serviços</t>
  </si>
  <si>
    <t>Investimento com recursos não onerosos realizado pelo prestador de serviços</t>
  </si>
  <si>
    <t>Despesas capitalizáveis realizadas pelo(s) município(s)</t>
  </si>
  <si>
    <t>Investimento realizado em abastecimento de água pelo(s) município(s)</t>
  </si>
  <si>
    <t>Investimento realizado em esgotamento sanitário pelo(s) município(s)</t>
  </si>
  <si>
    <t>Outros investimentos realizados pelo(s) município(s)</t>
  </si>
  <si>
    <t>Investimento com recursos próprios realizado pelo(s) município(s)</t>
  </si>
  <si>
    <t>Investimento com recursos onerosos realizado pelo(s) municípios(s)</t>
  </si>
  <si>
    <t>Investimento com recursos não onerosos realizado pelo(s) município(s)</t>
  </si>
  <si>
    <t>Despesas capitalizáveis realizadas pelo estado</t>
  </si>
  <si>
    <t>Investimento realizado em abastecimento de água pelo estado</t>
  </si>
  <si>
    <t>Investimento realizado em esgotamento sanitário pelo estado</t>
  </si>
  <si>
    <t>Outros investimentos realizados pelo estado</t>
  </si>
  <si>
    <t>Investimento com recursos próprios realizado pelo estado</t>
  </si>
  <si>
    <t>Investimento com recursos onerosos realizado pelo estado</t>
  </si>
  <si>
    <t>Investimento com recursos não onerosos realizado pelo estado</t>
  </si>
  <si>
    <t>Quantidade de ligações ativas de água </t>
  </si>
  <si>
    <t>Quantidade de economias ativas de água</t>
  </si>
  <si>
    <t>Quantidade de ligações ativas de água micromedidas</t>
  </si>
  <si>
    <t>Extensão da rede de água</t>
  </si>
  <si>
    <t>Volume de água produzido</t>
  </si>
  <si>
    <t>Volume de água consumido</t>
  </si>
  <si>
    <t>Volume de água faturado</t>
  </si>
  <si>
    <t>Volume de água macromedido</t>
  </si>
  <si>
    <t>Quantidade de economias residenciais ativas de água</t>
  </si>
  <si>
    <t>Volume de água tratada importado</t>
  </si>
  <si>
    <t>Volume de água tratada exportado</t>
  </si>
  <si>
    <t>Quantidade de ligações totais de água</t>
  </si>
  <si>
    <t>Volume de água de serviço</t>
  </si>
  <si>
    <t>Consumo total de energia elétrica nos sistemas de água</t>
  </si>
  <si>
    <t>População total atendida com esgotamento sanitário</t>
  </si>
  <si>
    <t>Quantidade de ligações ativas de esgoto</t>
  </si>
  <si>
    <t>Quantidade de economias ativas de esgoto</t>
  </si>
  <si>
    <t>Extensão da rede de esgoto</t>
  </si>
  <si>
    <t>Volume de esgoto coletado</t>
  </si>
  <si>
    <t>Volume de esgoto tratado</t>
  </si>
  <si>
    <t>Volume de esgoto faturado</t>
  </si>
  <si>
    <t>Volume de esgoto bruto importado</t>
  </si>
  <si>
    <t>Volume de esgoto bruto importado tratado nas instalações do importador</t>
  </si>
  <si>
    <t>Volume de esgoto bruto exportado tratado nas instalações do importador</t>
  </si>
  <si>
    <t>Consumo total de energia elétrica nos sistemas de esgotos</t>
  </si>
  <si>
    <t>Quantidade de extravasamentos de esgotos registrados</t>
  </si>
  <si>
    <t>Quantidade de amostras analisadas para aferição de coliformes totais</t>
  </si>
  <si>
    <t>Quantidade de amostras analisadas para aferição de coliformes totais com resultados fora do padrão</t>
  </si>
  <si>
    <t>CT001</t>
  </si>
  <si>
    <t>Políticas, normas e/ou procedimentos formalmente definidos, atualizados e divulgados a todos os colaboradores envolvidos, que contemplem, entre outros aspectos, os responsáveis, os prazos e a descrição das atividades críticas do processo de cadastro e classificação, tais como: 
- Cadastro e classificação de novos usuários;
- Cadastro de ligações, economias e imóveis;
- Cadastro de usuários com Tarifa Social;
- Cadastro de serviços não tarifários;
- Cadastro de contratos sob demanda;
- Cadastro de hidrômetros.</t>
  </si>
  <si>
    <t>x</t>
  </si>
  <si>
    <t>CT002</t>
  </si>
  <si>
    <t>Segregação de funções para as atividades críticas do processo de cadastro e classificação:
- Aprovação dos cadastros;
- Faturamento;
- Arrecadação;
- Corte e religação.</t>
  </si>
  <si>
    <t>CT003</t>
  </si>
  <si>
    <t>Procedimentos definidos para concessão, revogação e revisão de acessos do sistema comercial, assegurando que somente usuários autorizados possuem acesso às transações críticas do processo de negócio.</t>
  </si>
  <si>
    <t>CT004</t>
  </si>
  <si>
    <t>Monitoramento das transações críticas do processo comercial através da revisão periódica do "log" do sistema aplicativo (trilha de auditoria).</t>
  </si>
  <si>
    <t>CT005</t>
  </si>
  <si>
    <t>Consistências automáticas para restringir o cadastramento de clientes em duplicidade e/ou o preenchimento incorreto de campos-chave (exemplos: razão social, CNPJ/CPF, endereço, inscrição do imóvel).</t>
  </si>
  <si>
    <t>CT006</t>
  </si>
  <si>
    <t>Atualização tempestiva do cadastro com base nas informações verificadas em campo pelos agentes fiscalizadores, a partir de vínculo sistêmico com o fechamento da Ordem de Serviço correspondente.</t>
  </si>
  <si>
    <t>CT007</t>
  </si>
  <si>
    <t>Críticas automáticas para cadastramento de clientes no benefício da Tarifa Social, conforme critérios definidos pela entidade reguladora.</t>
  </si>
  <si>
    <t>CT008</t>
  </si>
  <si>
    <t>Monitoramento periódico da base cadastral, verificando se os usuários estão enquadrados nos critérios adequados.</t>
  </si>
  <si>
    <t>CT009</t>
  </si>
  <si>
    <t>Hidrometração dos imóveis cadastrados na base de faturamento, incluindo aqueles que possuem fonte de abastecimento alternativa.</t>
  </si>
  <si>
    <t>CT010</t>
  </si>
  <si>
    <t>Monitoramento da periodicidade de instalação/ verificação dos hidrômetros</t>
  </si>
  <si>
    <t>CT011</t>
  </si>
  <si>
    <t>Políticas, procedimentos e normas formalmente definidos, atualizados e divulgados a todos os colaboradores envolvidos, que contemplem, entre outros aspectos, os responsáveis, os prazos e a descrição das atividades críticas dos Processos de Leitura e Faturamento, tais como: 
- Definição de cronograma de leitura e de meios de carregamento e retorno dos dados;
- Leitura de hidrômetros e faturamento por média e consumo mínimo;
- Parâmetros para alteração e validação dos dados de leitura e faturamento;
- Retificação e cancelamento de faturas;
- Registro de tarifas no sistema comercial;
- Monitoramento de variações dos ciclos de faturamento.</t>
  </si>
  <si>
    <t>CT012</t>
  </si>
  <si>
    <t xml:space="preserve">Segregação de funções entre os responsáveis pela realização das atividades críticas de:
- Processamento em campo da leitura
- Registro de tarifas no sistema comercial
- Processamento do faturamento
- Retificação e cancelamento de contas
- Monitoramento de variações e/ou anormalidades no faturamento
</t>
  </si>
  <si>
    <t>CT013</t>
  </si>
  <si>
    <t xml:space="preserve">Definição formal de níveis e limites de autoridade para as atividades críticas dos processos de leitura e faturamento:
- Aprovação de inclusões ou alterações na estrutura tarifária cadastrada no sistema de gestão.
- Aprovação de alterações nos dados de leitura.
- Aprovação para retificação de contas.
- Aprovação do cancelamento de contas. </t>
  </si>
  <si>
    <t>CT014</t>
  </si>
  <si>
    <t>Registro das leituras dos consumidores através de dispositivos automatizados (microcoletores ou PDA’s) integrados ao sistema comercial para faturamento automático.</t>
  </si>
  <si>
    <t>CT015</t>
  </si>
  <si>
    <t>Cadastro no sistema comercial de todos os serviços prestados e taxas cobradas vinculados às receitas indiretas com realização de consistência para cobrança automática mediante fechamento da ordem de serviço.</t>
  </si>
  <si>
    <t>CT016</t>
  </si>
  <si>
    <t xml:space="preserve">Faturamento automático dos clientes de acordo com as leituras registradas, contratos estabelecidos, consumo médio ou mínimo para os clientes ativos que apresentarem irregularidades na leitura. </t>
  </si>
  <si>
    <t>CT017</t>
  </si>
  <si>
    <t>Análise crítica das retificações de conta ocorridas no ciclo de faturamento</t>
  </si>
  <si>
    <t>CT018</t>
  </si>
  <si>
    <t>Contabilização automática das receitas provenientes do faturamento em centro de lucro / conta contábil específica por município e atividade</t>
  </si>
  <si>
    <t>CT019</t>
  </si>
  <si>
    <t>Políticas, procedimentos e normas formalmente definidos, atualizados e divulgados a todos os colaboradores envolvidos, que contemplem, entre outros aspectos, os responsáveis, os prazos e a descrição das atividades críticas do processo de arrecadação, tais como: 
- Avaliação da posição de recebíveis
- Armazenamento de arquivos de agentes arrecadadores;
- Conciliação com extratos bancários;
- Efetivação de baixas manuais;
- Abono de Juros / Multas</t>
  </si>
  <si>
    <t>CT020</t>
  </si>
  <si>
    <t>Segregação de funções entre os responsáveis pela manutenção dos títulos a receber e os responsáveis por:
- Processamento do faturamento;
- Conciliação bancária.</t>
  </si>
  <si>
    <t>CT021</t>
  </si>
  <si>
    <t>Definição formal de níveis e limites de autoridade para as atividades relacionadas ao processo de arrecadação, considerando:
- Aprovação das baixas manuais;
- Aprovação de abono de juros e multas</t>
  </si>
  <si>
    <t>CT022</t>
  </si>
  <si>
    <t>Integração automática entre os módulos de faturamento e contas a receber, garantindo a integridade dos dados.</t>
  </si>
  <si>
    <t>CT023</t>
  </si>
  <si>
    <t>Transferência e processamento automático de arquivos enviados pelos Bancos e Agentes Arrecadadores com acesso restrito ao(s) diretório(s) de armazenamento e bloqueio para alteração.</t>
  </si>
  <si>
    <t>CT024</t>
  </si>
  <si>
    <t>Conciliação periódica entre Contas a Receber, Extratos Bancários e Contabilidade.</t>
  </si>
  <si>
    <t>CT025</t>
  </si>
  <si>
    <t>Cálculo automático de multa de mora e juros moratórios, pro-rata-die, no sistema de Contas a Receber de acordo com as políticas de cobrança do prestador e da entidade reguladora</t>
  </si>
  <si>
    <t>CT026</t>
  </si>
  <si>
    <t>Políticas, normas e/ou procedimentos formalmente definidos, atualizados e divulgados a todos os colaboradores envolvidos, que contemplem, entre outros aspectos, os responsáveis, os prazos e a descrição das atividades críticas do processo de folha de pagamento, tais como: 
- Admissão de pessoal;
- Gestão do cadastro de colaboradores (inclusões e alterações);
- Cadastramento e cálculo de benefícios;
- Cálculo de rescisões trabalhistas;
- Cálculo das obrigações e encargos trabalhistas e sociais (contribuições sindicais, horas extras, férias, 13º salário, INSS, FGTS);
- Fechamento e processamento da folha de pagamentos;
- Contabilização dos valores da folha de pagamentos.</t>
  </si>
  <si>
    <t>CT027</t>
  </si>
  <si>
    <t>Segregação de funções para as atividades críticas do processo de Folha de Pagamento:
- Registro e Manutenção do cadastro de colaboradores;
- Processamento da folha de pagamento e rescisões;
- Conferência e aprovação dos cálculos;
- Contabilização das despesas/custos sobre a folha de pagamento.</t>
  </si>
  <si>
    <t>CT028</t>
  </si>
  <si>
    <t>Procedimentos definidos para concessão, revogação e revisão de acessos do sistema de folha de pagamento, assegurando que somente usuários autorizados possuem acesso às transações críticas do processo de negócio.</t>
  </si>
  <si>
    <t>CT029</t>
  </si>
  <si>
    <t>Monitoramento das transações críticas dos processo de folha de pagamento através da revisão periódica do "log" do sistema aplicativo (trilha de auditoria).</t>
  </si>
  <si>
    <t>CT030</t>
  </si>
  <si>
    <t>Revisão formal do cadastro de admissão dos colaboradores a fim de garantir que todas as alterações significativas foram realizadas corretamente no Sistema de Folha de Pagamentos com base em documentação suporte aprovada, considerando:
- Salário (Dissídio Anual).
- Promoção.
- Benefícios</t>
  </si>
  <si>
    <t>CT031</t>
  </si>
  <si>
    <t>Revisão e aprovação dos eventos de frequência (horas extras, faltas, atrasos e abonos) e transferência automática para o sistema de processamento da folha de pagamentos</t>
  </si>
  <si>
    <t>CT032</t>
  </si>
  <si>
    <t xml:space="preserve">Cálculo automático dos proventos, descontos e encargos sociais e trabalhistas sobre a folha de pagamento </t>
  </si>
  <si>
    <t>CT033</t>
  </si>
  <si>
    <t>Acompanhamento da legislação trabalhista e previdenciária e atualização tempestiva das regras de cálculo no sistema de folha de pagamentos.</t>
  </si>
  <si>
    <t>CT034</t>
  </si>
  <si>
    <t>Conferência e aprovação formal dos cálculos rescisórios antes do desembolso.</t>
  </si>
  <si>
    <t>CT035</t>
  </si>
  <si>
    <t>Revisão e aprovação formal por alçada competente dos valores finais gerados pelo sistema da folha de pagamento, anteriormente ao envio desses dados para registro na contabilidade e no contas a pagar.</t>
  </si>
  <si>
    <t>CT036</t>
  </si>
  <si>
    <t>Interface entre o sistema de processamento da folha de pagamentos e módulos contábeis para lançamento automático dos valores na contabilidade com segurança adequada.</t>
  </si>
  <si>
    <t>CT037</t>
  </si>
  <si>
    <t>Rateio automático das despesas / custos para os municípios atendidos, conforme critérios previstos pelo órgão regulador</t>
  </si>
  <si>
    <t>CT038</t>
  </si>
  <si>
    <t>Políticas, procedimentos e normas formalmente definidos, atualizados e divulgados a todos os colaboradores envolvidos, que contemplem, entre outros aspectos, os responsáveis, os prazos e a descrição das atividades críticas dos processos de compras, suprimentos e gestão de contratos, tais como: 
- Criação e aprovação de requisições de compra;
- Criação e aprovação de pedidos de compra;
- Recebimento físico e fiscal.
- Ateste da prestação de serviços / aprovação de boletins de medição.</t>
  </si>
  <si>
    <t>CT039</t>
  </si>
  <si>
    <t xml:space="preserve">Segregação de funções entre os responsáveis por:
- Inclusão e manutenção de dados cadastrais (fornecedores, materiais e serviços);
- Criação, modificação e aprovação de requisições de compra;
- Negociação e efetivação de compras (emissão de pedidos de compra ou de contratos no sistema);
- Recebimento físico de produtos e mercadorias;
- Ateste dos serviços prestados;
- Recebimento fiscal.
</t>
  </si>
  <si>
    <t>CT040</t>
  </si>
  <si>
    <t>Procedimentos definidos para concessão, revogação e revisão de acessos do sistema/módulo de compras, suprimentos e gestão de contratos assegurando que somente usuários autorizados possuem acesso à transações críticas dos processos de negócio.</t>
  </si>
  <si>
    <t>CT041</t>
  </si>
  <si>
    <t>Monitoramento das transações críticas dos processos de suprimentos / gestão de contratos / compras através da revisão periódica do "log" do sistema aplicativo (trilha de auditoria).</t>
  </si>
  <si>
    <t>CT042</t>
  </si>
  <si>
    <t>Vínculo entre o cadastro de materiais/serviços e fornecedores e a respectiva conta do razão para contabilização.</t>
  </si>
  <si>
    <t>CT043</t>
  </si>
  <si>
    <t>Aprovação da requisição / solicitação de compra de material ou serviço por funcionário autorizado, conforme limites de alçada, antes do envio à área de compras.</t>
  </si>
  <si>
    <t>CT044</t>
  </si>
  <si>
    <t xml:space="preserve">Registro dos contratos e condições negociadas entre a Companhia e o fornecedor/prestador de serviço no sistema aplicativo. </t>
  </si>
  <si>
    <t>CT045</t>
  </si>
  <si>
    <t>Aprovação formal do pedido de compra emitido com base nas informações das requisições / solicitações de compras ou contrato aprovado.</t>
  </si>
  <si>
    <t>CT046</t>
  </si>
  <si>
    <t xml:space="preserve">Conferência física dos itens recebidos considerando quantidade, especificações técnicas, condições comerciais, qualidade ou avarias e de acordo com o pedido efetuado ao fornecedor </t>
  </si>
  <si>
    <t>CT047</t>
  </si>
  <si>
    <t>Ateste formal da prestação dos serviços antes do registro da nota fiscal em sistema.</t>
  </si>
  <si>
    <t>CT048</t>
  </si>
  <si>
    <t>Consistências automáticas no recebimento de materiais/ serviços, a fim de evitar o registro de notas fiscais que:
- Não estejam vinculadas a um pedido de compra ou contrato.
- Apresentem quantidade e/ou preço dos itens superiores aos constantes nos pedidos ou contratos.
- Estejam duplicadas ou com informações incorretas e/ou inadequadas.</t>
  </si>
  <si>
    <t>CT049</t>
  </si>
  <si>
    <t>Atualização automática da posição de estoques / ativos, contas a pagar, contabilidade e livros fiscais após o registro do documento fiscal / cobrança e considerando os dados do pedido / requisição  de compras  (conta contábil e objeto de custos).</t>
  </si>
  <si>
    <t>CT050</t>
  </si>
  <si>
    <t>Requisição eletrônica para retirada de produtos do estoque ou almoxarifado e atualização automática da posição contábil após a baixa.</t>
  </si>
  <si>
    <t>CT051</t>
  </si>
  <si>
    <t xml:space="preserve">Aprovação formal  para inclusão de pagamentos não vinculados a pedidos de compra. </t>
  </si>
  <si>
    <t>CT052</t>
  </si>
  <si>
    <t>Políticas, normas e/ou procedimentos formalmente definidos, atualizados e divulgados a todos os colaboradores envolvidos, que contemplem, entre outros aspectos, os responsáveis, os prazos e a descrição das atividades críticas do processo fiscal/ tributário, tais como: 
- Cronograma para apuração dos impostos diretos e indiretos;
- Definição dos critérios para composição da base de cálculo dos tributos e para identificação das despesas com relação as quais pode ser apurado crédito para abatimento do valor apurado no período.
- Conciliação dos valores apurados dos tributos diretos e indiretos com os registros dos livros fiscais e balancete contábil
- Definição dos responsáveis pela revisão e aprovação da apuração dos tributos indiretos e diretos e guias de pagamento;</t>
  </si>
  <si>
    <t>CT053</t>
  </si>
  <si>
    <t>Cálculo automático dos impostos indiretos federais e municipal incidentes sobre a receita.</t>
  </si>
  <si>
    <t>CT054</t>
  </si>
  <si>
    <t>Conferência e aprovação formal da apuração dos impostos indiretos anterior à contabilização e emissão da guia de recolhimento e realizado por funcionário autorizado e diferente do responsável pela elaboração.</t>
  </si>
  <si>
    <t>CT055</t>
  </si>
  <si>
    <t>Conferência e aprovação formal da apuração dos impostos diretos anterior à contabilização e emissão da guia de recolhimento e realizado por funcionário autorizado e diferente do responsável pela elaboração.</t>
  </si>
  <si>
    <t>CT056</t>
  </si>
  <si>
    <t>Políticas, normas e/ou procedimentos formalmente definidos, atualizados e divulgados a todos os colaboradores envolvidos, que contemplem, entre outros aspectos, os responsáveis, os prazos e a descrição das atividades críticas do processo de gestão de ativos e gestão de investimentos, tais como: 
- Planejamento de orçamento e estruturação do investimento (estrutura de capital, fonte de recursos e  destino do investimento - água ou esgoto).
- Cadastro de ativo imobilizado e responsabilidades pela manipulação do arquivo mestre de ativo imobilizado;
- Diretrizes para a abertura, manutenção e encerramento dos projetos da empresa;
- Desembolsos, medições e aquisições vinculadas aos investimentos;
 - Regras para a contabilização de ativos, considerando: categorias para classificação e registro contábil e  Índices de depreciação e amortização por categoria de ativo imobilizado,
 - Critérios para encerramento de projetos, capitalização e ativação dos ativos.</t>
  </si>
  <si>
    <t>CT057</t>
  </si>
  <si>
    <t>Segregação de funções críticas das seguintes atividades do processo de gestão de ativos:
- Aprovação dos investimentos;
- Abertura de projetos de investimentos no sistema aplicativo;
 - Cadastro do ativo imobilizado, manipulação do arquivo mestre do ativo imobilizado, cadastro e manutenção da taxa de depreciação e amortização;
- Aquisição de materiais  e contratação de serviços para os projetos de investimento;
- Encerramento, liquidação e capitalização dos investimentos;</t>
  </si>
  <si>
    <t>CT058</t>
  </si>
  <si>
    <t>Procedimentos definidos para concessão, revogação e revisão de acessos dos módulos/ sistemas de gestão de ativos e gestão de investimentos, assegurando que somente usuários autorizados possuam acesso às transações críticas dos processos.</t>
  </si>
  <si>
    <t>CT059</t>
  </si>
  <si>
    <t>Monitoramento das transações críticas do processo de gestão de ativos e gestão de investimentos, através da revisão periódica do "log" do sistema aplicativo (trilha de auditoria).</t>
  </si>
  <si>
    <t>CT060</t>
  </si>
  <si>
    <t>Comunicação formal à contabilidade / área de patrimônio sobre o encerramento dos projetos para que sejam efetuados os lançamentos contábeis, transferindo  o ativo em andamento para o ativo imobilizado em operação.</t>
  </si>
  <si>
    <t>CT061</t>
  </si>
  <si>
    <t>Existência de laudo emitido por empresa competente para reavaliação de ativos.</t>
  </si>
  <si>
    <t>CT062</t>
  </si>
  <si>
    <t>Cálculo automático mensal da depreciação/amortização dos ativos imobilizados ou intangíveis com base na taxas previamente estabelecidas e de acordo com a categoria do ativo.</t>
  </si>
  <si>
    <t>CT063</t>
  </si>
  <si>
    <t>Revisão mensal independente dos itens inseridos nos ativos imobilizado ou intangível, de forma a garantir que a vida útil, classe e taxa de depreciação ou amortização estejam cadastradas corretamente.</t>
  </si>
  <si>
    <t>CT064</t>
  </si>
  <si>
    <t>Procedimentos formais para cálculo e constituição da Provisão para Devedores Duvidosos (PDD) e revisão por funcionário independente antes da contabilização</t>
  </si>
  <si>
    <t>CT065</t>
  </si>
  <si>
    <t>Cálculo automático dos juros, variação monetária  e taxas/encargos financeiros dos contratos de financiamento/empréstimo/captação</t>
  </si>
  <si>
    <t>CT066</t>
  </si>
  <si>
    <t>Políticas, procedimentos e normas formalmente definidos, atualizados e divulgados a todos os colaboradores envolvidos, que contemplem, entre outros aspectos, os responsáveis, os prazos e a descrição das atividades críticas do Processo Contábil, tais como: 
- Preparação e manutenção do Plano de Contas da organização.
- Conciliações periódicas.
- Cronograma formal  das atividades necessárias para o fechamento contábil, contendo, no mínimo, os seguintes itens:
• Mapeamento das informações necessárias e áreas responsáveis pelo envio;
• Mapeamento das contas a serem conciliadas, considerando as fontes e os responsáveis.
• Revisão de lançamentos não rotineiros ou usuais.
• Revisão de consistência das demonstrações: verificações internas e externas entre os saldos das contas dos demonstrativos contábeis.
• Parâmetros / Critérios para consolidação das demonstrações financeiras.
- Preparação e emissão de relatórios financeiros.
- Elaboração das demonstrações financeiras.</t>
  </si>
  <si>
    <t>CT067</t>
  </si>
  <si>
    <t>Procedimentos definidos para concessão, revogação e revisão de acessos do sistema/módulo contábil, assegurando que somente usuários autorizados possuam acesso às transações críticas do processo contábil</t>
  </si>
  <si>
    <t>CT068</t>
  </si>
  <si>
    <t>Monitoramento das transações críticas do processo contábil, através da revisão periódica do "log" do sistema aplicativo (trilha de auditoria).</t>
  </si>
  <si>
    <t>CT069</t>
  </si>
  <si>
    <t xml:space="preserve">Revisão independente dos lançamentos e ajustes manuais realizados direto no razão geral. </t>
  </si>
  <si>
    <t>CT070</t>
  </si>
  <si>
    <t>Procedimentos analíticos de variações e valores fora do padrão (análise vertical e horizontal) são aplicados mensalmente nas contas do balancete contábil</t>
  </si>
  <si>
    <t>CT071</t>
  </si>
  <si>
    <t xml:space="preserve">Bloqueio no sistema contábil para lançamentos inconsistentes e lançamentos retroativos após data de fechamento contábil </t>
  </si>
  <si>
    <t>CT072</t>
  </si>
  <si>
    <t>Realização periódica de inventário físico de bens  e ajustes provenientes do resultado do inventário na contabilidade.</t>
  </si>
  <si>
    <t>CT073</t>
  </si>
  <si>
    <t>Utilização de sistema para gerenciamento financeiro de projetos de investimento, permitindo o cadastro de cada projeto e estrutura analítica para acompanhamento dos custos incorridos.</t>
  </si>
  <si>
    <t>CT074</t>
  </si>
  <si>
    <t>Abertura formal dos projetos de investimento, contendo, dentre outras informações, a fonte de recursos (estrutura de capital -&gt; recursos próprios, onerosos e não onerosos) e o destino / objetivo do investimento (abastecimento de água, esgotamento sanitário e outros investimentos).</t>
  </si>
  <si>
    <t>CT075</t>
  </si>
  <si>
    <t>Aprovação formal dos projetos de investimento, conforme limites de alçada definidos em políticas ou padrões operacionais da Companhia.</t>
  </si>
  <si>
    <t>CT076</t>
  </si>
  <si>
    <t>Identificação do respectivo objeto de custo nas requisições / solicitações de compra emitidas pelas áreas usuárias.</t>
  </si>
  <si>
    <t>CT077</t>
  </si>
  <si>
    <t>Bloqueio de lançamentos contábeis e financeiros quando do encerramento dos projetos concluídos no sistema.</t>
  </si>
  <si>
    <t>CT078</t>
  </si>
  <si>
    <t>Critérios definidos para capitalização de despesas incorridas pelo funcionamento de suas áreas internas  (área de gerenciamento de projetos e fiscalização de obras, como exemplo)</t>
  </si>
  <si>
    <t>CT079</t>
  </si>
  <si>
    <t>Políticas, normas e/ou procedimentos formalmente definidos, atualizados e divulgados a todos os colaboradores envolvidos, que contemplem, entre outros aspectos, os responsáveis, os prazos e a descrição das atividades críticas do processo de monitoramento da população atendida, tais como:
- Coleta das informações para cálculo/ estimativa de população atendida.
- Realização do cálculo/ estimativa de população atendida.
- Reporte das informações de população atendida.</t>
  </si>
  <si>
    <t>CT080</t>
  </si>
  <si>
    <t>Realização do cálculo:
- Por meio de estimativa da população atendida, através do produto da quantidade de economias residenciais ativas (de água e esgoto, totais ou apenas na zona urbana), multiplicada pela taxa média de habitantes por domicílio do respectivo município, obtida no último Censo ou Contagem de População do IBGE.
Ou
-  Através da utilização de procedimento próprio que permita o cálculo preciso das informações de população.</t>
  </si>
  <si>
    <t>CT081</t>
  </si>
  <si>
    <t>Registro atualizado dos domicílios atendidos e que não contam com população residente (ex: domicílios utilizados para veraneio, domicílios utilizados somente em finais de semana, imóveis desocupados, dentre outros).</t>
  </si>
  <si>
    <t>CT082</t>
  </si>
  <si>
    <t>Registro dos domicílios atendidos, possibilitando a identificação das economias localizadas em áreas urbanas.</t>
  </si>
  <si>
    <t>CT083</t>
  </si>
  <si>
    <t>Políticas, normas e/ou procedimentos formalmente definidos, atualizados e divulgados a todos os colaboradores envolvidos, que contemplem, entre outros aspectos, os responsáveis, os prazos e a descrição das atividades críticas do processo de monitoramento da extensão de redes de água e esgoto, tais como: 
- Planejamento de expansão de redes;
- Análise de solicitações de obras de expansão/ substituição redes;
- Registro de plantas as built.</t>
  </si>
  <si>
    <t>CT084</t>
  </si>
  <si>
    <t>Segregação de funções para as atividades críticas do processo de monitoramento da extensão de redes de água e esgoto e os responsáveis por:
- Realizar obras nas redes de água e esgoto;
- Manutenção do cadastro de redes.</t>
  </si>
  <si>
    <t>CT085</t>
  </si>
  <si>
    <t>Existência de cadastro de redes, possibilitando o cálculo da extensão das redes do sistema de abastecimento de água.</t>
  </si>
  <si>
    <t>CT086</t>
  </si>
  <si>
    <t>Existência de cadastro de redes, possibilitando o cálculo das extensão das redes do sistema de esgotamento sanitário.</t>
  </si>
  <si>
    <t>CT087</t>
  </si>
  <si>
    <t>Definição formal de níveis e limites de autoridade para as atividades críticas do processo de monitoramento da extensão de redes de água e esgoto, considerando:
- Aprovação da documentação que impacta na alterarão o cadastro de redes;
- Alteração dos dados do cadastro de redes.</t>
  </si>
  <si>
    <t>CT088</t>
  </si>
  <si>
    <t>Registro das plantas "as built" devidamente aprovadas pela empreiteira, com o termo de entrega da obra anexado.</t>
  </si>
  <si>
    <t>CT089</t>
  </si>
  <si>
    <t>Rotina estabelecida para atualização do cadastro de extensão de redes a partir das plantas "as built" entregues com a conclusão das obras de expansão e recuperação das redes.</t>
  </si>
  <si>
    <t>CT090</t>
  </si>
  <si>
    <t>Rotinas sistêmicas para crítica das informações de extensão de rede, avaliando e sinalizando distorções e valores incompatíveis, bem como grandes variações em um curto período.</t>
  </si>
  <si>
    <t>CT091</t>
  </si>
  <si>
    <t>Políticas, normas e/ou procedimentos formalmente definidos, atualizados e divulgados a todos os colaboradores envolvidos, que contemplem, entre outros aspectos, os responsáveis, os prazos e a descrição das atividades críticas do processo operacional como: 
- Critérios de seleção de medidores.
- Instalação de medidores nos sistemas de água e esgoto.
- Manutenção/ calibração de medidores dos sistemas de água e esgoto.
- Monitoramento de consumo comum e para atividades especiais e operacionais;
- Registro das informações de volumes produzidos/tratados.</t>
  </si>
  <si>
    <t>CT092</t>
  </si>
  <si>
    <t>Procedimentos definidos para concessão, revogação e revisão de acessos às transações de monitoramento dos volumes produzidos/ tratados no sistema operacional, assegurando que somente usuários autorizados possuam acesso às transações críticas do processo operacional.</t>
  </si>
  <si>
    <t>CT093</t>
  </si>
  <si>
    <t>Monitoramento das transações críticas do processo operacional através da revisão periódica do "log" do sistema aplicativo (trilha de auditoria).</t>
  </si>
  <si>
    <t>CT094</t>
  </si>
  <si>
    <t>Cadastro atualizado de macromedidores dos sistemas de abastecimento de água contemplando as seguintes informações:
- Localização geográfica;
- Especificações técnicas;
- Fator de correlação para cálculo da vazão, quando aplicável;
- Faixas de operação;
- Datas da instalação e de outras operações relevantes (calibrações, mudanças de patamar de produção ou vazão, etc);
- Instruções para operação e manutenção do equipamento.</t>
  </si>
  <si>
    <t>CT095</t>
  </si>
  <si>
    <t>Cadastro atualizado de macromedidores do sistema de esgotamento sanitário contemplando as seguintes informações:
- Localização geográfica;
- Especificações técnicas;
- Fator de correlação para cálculo da vazão, quando aplicável;
- Faixas de operação;
- Datas da instalação e de outras operações relevantes (calibrações, mudanças de patamar de produção ou vazão, etc);
- Instruções para operação e manutenção do equipamento.</t>
  </si>
  <si>
    <t>CT096</t>
  </si>
  <si>
    <t>Registro de usuários que despejam esgoto na rede coletora por onde ocorre a exportação, possibilitando a identificação das economias/ ligações de esgoto que realizam o processo.</t>
  </si>
  <si>
    <t>CT097</t>
  </si>
  <si>
    <t>Cumprimento das orientações de manutenção dos macromedidores do sistema de abastecimento de água, conforme indicado no manual de instruções fornecido pelo fabricante.</t>
  </si>
  <si>
    <t>CT098</t>
  </si>
  <si>
    <t>Cumprimento das orientações de manutenção dos macromedidores do sistema de esgotamento sanitário, conforme indicado no manual de instruções fornecido pelo fabricante.</t>
  </si>
  <si>
    <t>CT099</t>
  </si>
  <si>
    <t>Macromedição dos volumes de água.</t>
  </si>
  <si>
    <t>CT100</t>
  </si>
  <si>
    <t>Acompanhamento dos volumes macromedidos/estimados do sistema de abastecimento de água.</t>
  </si>
  <si>
    <t>CT101</t>
  </si>
  <si>
    <t>Acompanhamento dos volumes macromedidos/estimados do sistema de esgotamento sanitário.</t>
  </si>
  <si>
    <t>CT102</t>
  </si>
  <si>
    <t>Acompanhamento dos volumes e registro da documentação suporte do consumo destinado a atividades especiais, envolvendo:
- Consumo dos prédios próprios do operador;
- Volume transportado por caminhões-pipa;
- Consumo pelo corpo de bombeiros;
- Abastecimentos realizados a título de suprimento social (favelas e chafarizes);
- Lavagem de ruas e rega de serviços públicos;
- Fornecimento para obras públicas.</t>
  </si>
  <si>
    <t>CT103</t>
  </si>
  <si>
    <t xml:space="preserve">Acompanhamento dos volumes e registro da documentação suporte do consumo destinado a atividades operacionais, envolvendo:
- Volume utilizado para desinfecção de adutora e redes;
- Testes hidráulicos de estanqueidade de reservatórios.
</t>
  </si>
  <si>
    <t>CT104</t>
  </si>
  <si>
    <t>Existência de procedimento definido para estimação e registro do volume de água recuperado.</t>
  </si>
  <si>
    <t>CT105</t>
  </si>
  <si>
    <t>Políticas, normas e/ou procedimentos formalmente definidos, atualizados e divulgados a todos os colaboradores envolvidos, que contemplem, entre outros aspectos, os responsáveis, os prazos e a descrição das atividades críticas do processo de monitoramento do consumo de energia elétrica nos sistemas de água e esgoto, tais como:
- Recebimento e análise das informações de consumo de energia elétrica;
- Registro das informações de consumo de energia elétrica;
- Controle das vistorias periódicas dos equipamentos de energia elétrica.</t>
  </si>
  <si>
    <t>CT106</t>
  </si>
  <si>
    <t>Realização de monitoramento do consumo energético nos sistemas de água e esgoto.</t>
  </si>
  <si>
    <t>CT107</t>
  </si>
  <si>
    <t>Registro das unidades consumidoras, permitindo o controle do consumo e da despesa incorrida e possibilitando o rateio do consumo de energia dos municípios atendidos pelos sistemas compartilhados.</t>
  </si>
  <si>
    <t>CT108</t>
  </si>
  <si>
    <t>Realização de análise e crítica de consistência das medições e cobranças realizadas pelas concessionárias de energia.</t>
  </si>
  <si>
    <t>CT109</t>
  </si>
  <si>
    <t xml:space="preserve">
Equipamentos de medição de energia elétrica vistoriados periodicamente pela concessionária de energia elétrica.</t>
  </si>
  <si>
    <t>CT110</t>
  </si>
  <si>
    <t>Políticas, normas e/ou procedimentos formalmente definidos, atualizados e divulgados a todos os colaboradores envolvidos, que contemplem, entre outros aspectos, os responsáveis, os prazos e a descrição das atividades críticas do processo de manutenção da rede de esgoto, tais como: 
- Registro de ocorrências de extravasamentos de esgoto;
- Realização de reparos na rede de esgoto;
- Abertura e encerramento de ordens de serviço de reparo na rede de esgoto.</t>
  </si>
  <si>
    <t>CT111</t>
  </si>
  <si>
    <t>Segregação de funções entre os responsáveis pelo recebimento das ocorrências de extravasamentos de esgoto e os responsáveis pela realização do reparo e encerramento de ordens de serviço.</t>
  </si>
  <si>
    <t>CT112</t>
  </si>
  <si>
    <t>Acompanhamento da execução de serviços de manutenção da rede de esgoto por meio de ordens de serviço ou ferramentas similares, possibilitando a identificação dos reparos de extravasamento de esgoto.</t>
  </si>
  <si>
    <t>CT113</t>
  </si>
  <si>
    <t>Parametrização do sistema para abertura automática de ordem de serviço de reparo na rede de esgoto a partir do registro da reclamação/ solicitação de serviço de reparo no atendimento ao cliente.</t>
  </si>
  <si>
    <t>CT114</t>
  </si>
  <si>
    <t>Crítica para evitar a abertura de ordens de serviço de reparo de extravasamento de esgoto em duplicidade (ex: recebimento de ocorrências no mesmo local em um curto espaço de tempo), permitindo associar a solicitação de serviço a uma OS já existente.</t>
  </si>
  <si>
    <t>CT115</t>
  </si>
  <si>
    <t>Políticas, normas e/ou procedimentos formalmente definidos, atualizados e divulgados a todos os colaboradores envolvidos, que contemplem, entre outros aspectos, os responsáveis, os prazos e a descrição das atividades críticas do processo de controle da qualidade da água para coliformes totais, tais como: 
- Coleta e preservação de amostras;
- Análises laboratoriais, segundo parâmetros e recomendações legais (Portaria Nº 2.914 de 12 de dezembro de 2011 do Ministério da Saúde).
- Registro e monitoramento dos resultados das análises de amostras.</t>
  </si>
  <si>
    <t>CT116</t>
  </si>
  <si>
    <t>Programação de análise de amostras formalizada, definindo pontos de coleta e cronograma para realização dos testes em amostras provenientes das diversas partes dos sistemas de abastecimento e das soluções alternativas coletivas, conforme plano de amostragem estabelecido na Portaria Nº 2.914 de 12 de dezembro de 2011 do Ministério da Saúde.</t>
  </si>
  <si>
    <t>CT117</t>
  </si>
  <si>
    <t>Estrutura laboratorial, própria ou terceirizada, com equipamentos adequados, tendo como base os preceitos estabelecidos na NBR ISO/IEC 17025 (Requisitos gerais para competência de laboratórios de ensaio e calibração), tais como:
- Utilização de equipamentos e insumos para o desempenho correto dos ensaios e/ou calibrações;
- Instalações do laboratório (ex: fontes de energia, iluminação, condições ambientais, etc.) que facilitem a realização correta dos ensaios e calibrações.</t>
  </si>
  <si>
    <t>CT118</t>
  </si>
  <si>
    <t>Formalização de grade de capacitação e atualização dos profissionais que atuam de forma direta e indireta na realização de análises da qualidade da água para coliformes totais.</t>
  </si>
  <si>
    <t>CT119</t>
  </si>
  <si>
    <t>Registro, acompanhamento e avaliação das coletas e resultados das análises para coliformes totais.</t>
  </si>
  <si>
    <t>CT120</t>
  </si>
  <si>
    <t>Rotinas sistêmicas para crítica das informações de qualidade de água para coliformes totais, avaliando e sinalizando distorções e valores incompatíveis.</t>
  </si>
  <si>
    <t>Básico</t>
  </si>
  <si>
    <t>Padrão</t>
  </si>
  <si>
    <t>X</t>
  </si>
  <si>
    <t>Filtro</t>
  </si>
  <si>
    <t>Comercial</t>
  </si>
  <si>
    <t>Cadastro e Classificação</t>
  </si>
  <si>
    <t>Cadastro e Hidrometração</t>
  </si>
  <si>
    <t>Processo</t>
  </si>
  <si>
    <t>Processo 2</t>
  </si>
  <si>
    <t>Objetivo</t>
  </si>
  <si>
    <t>Governança</t>
  </si>
  <si>
    <t>Controles</t>
  </si>
  <si>
    <t>Precisão / Exatidão</t>
  </si>
  <si>
    <t>Leitura e Faturamento</t>
  </si>
  <si>
    <t>Ocorrência, Precisão / Exatidão</t>
  </si>
  <si>
    <t>Ocorrência, Integridade</t>
  </si>
  <si>
    <t>Integridade, Precisão / Exatidão</t>
  </si>
  <si>
    <t>Ocorrência, Integridade, Precisão / Exatidão</t>
  </si>
  <si>
    <t>Arrecadação</t>
  </si>
  <si>
    <t>Contábil</t>
  </si>
  <si>
    <t>Integridade, Corte / Competência, Classificação, Precisão / Exatidão</t>
  </si>
  <si>
    <t>Folha de Pagamento</t>
  </si>
  <si>
    <t>N/A</t>
  </si>
  <si>
    <t>Integridade, Ocorrência, Precisão / Exatidão</t>
  </si>
  <si>
    <t>Integridade, Classificação, Corte / Competência</t>
  </si>
  <si>
    <t>Classificação, Corte / Competência</t>
  </si>
  <si>
    <t>Suprimentos/Compras</t>
  </si>
  <si>
    <t>Gestão de Contratos</t>
  </si>
  <si>
    <t>Classificação</t>
  </si>
  <si>
    <t>Governança, Ocorrência</t>
  </si>
  <si>
    <t>Integridade, Precisão / Exatidão, Ocorrência</t>
  </si>
  <si>
    <t>Tributário/Fiscal</t>
  </si>
  <si>
    <t>Precisão / Exatidão, Ocorrência, Classificação, Corte / Competência</t>
  </si>
  <si>
    <t>Gestão de Ativos</t>
  </si>
  <si>
    <t>Gestão de Investimentos</t>
  </si>
  <si>
    <t>Ocorrência, Corte / Competência, Classificação</t>
  </si>
  <si>
    <t>Precisão / Exatidão, Ocorrência</t>
  </si>
  <si>
    <t>Precisão / Exatidão, Integridade</t>
  </si>
  <si>
    <t>Financeiro</t>
  </si>
  <si>
    <t>Precisão / Exatidão, Classificação, Corte / Competência</t>
  </si>
  <si>
    <t>Ocorrência</t>
  </si>
  <si>
    <t>Monitoramento dos Índices de Atendimento</t>
  </si>
  <si>
    <t>Integridade</t>
  </si>
  <si>
    <t>Manutenção do Cadastro de Redes</t>
  </si>
  <si>
    <t>Operacional</t>
  </si>
  <si>
    <t>Precisão</t>
  </si>
  <si>
    <t>Monitoramento do Consumo de Energia Elétrica</t>
  </si>
  <si>
    <t>Competência, Integridade, Precisão</t>
  </si>
  <si>
    <t>Manutenção da Rede de Esgoto</t>
  </si>
  <si>
    <t>Integridade, Ocorrência</t>
  </si>
  <si>
    <t>Ocorrência, Precisão</t>
  </si>
  <si>
    <t>Controle da Qualidade da Água</t>
  </si>
  <si>
    <t>Integridade, Precisão</t>
  </si>
  <si>
    <t>Básico ABAR</t>
  </si>
  <si>
    <t>Padrão ABAR</t>
  </si>
  <si>
    <t/>
  </si>
  <si>
    <t>Responsável</t>
  </si>
  <si>
    <t>Prestador</t>
  </si>
  <si>
    <t>Ciclo</t>
  </si>
  <si>
    <t>Referência Dados</t>
  </si>
  <si>
    <t>Grupo Informações</t>
  </si>
  <si>
    <t>Básico - ABAR</t>
  </si>
  <si>
    <t>Atividade</t>
  </si>
  <si>
    <t>Área</t>
  </si>
  <si>
    <t>NI</t>
  </si>
  <si>
    <t>PI</t>
  </si>
  <si>
    <t>IM</t>
  </si>
  <si>
    <t>Passo 1</t>
  </si>
  <si>
    <t>Passo 2</t>
  </si>
  <si>
    <t>Ler com atenção os CTs sob sua responsabilidade</t>
  </si>
  <si>
    <t>Preparar e consolidar pedido de informações</t>
  </si>
  <si>
    <t>Passo 3</t>
  </si>
  <si>
    <t>Passo 4</t>
  </si>
  <si>
    <t>Visitar prestador - tirar dúvidas e fechar avaliação de confiança</t>
  </si>
  <si>
    <t>Passo 5</t>
  </si>
  <si>
    <t>Execução pela Própria Agência</t>
  </si>
  <si>
    <t>CONTROLES A SEREM AVALIADOS E RESPONSÁVEIS</t>
  </si>
  <si>
    <t>Observações Gerais ou Atenção Especial</t>
  </si>
  <si>
    <t>DATA LIMITE</t>
  </si>
  <si>
    <t>PRODUTO 1</t>
  </si>
  <si>
    <t>PRODUTO 2</t>
  </si>
  <si>
    <t>Entrega para</t>
  </si>
  <si>
    <t>snis.ae@cidades.gov.br</t>
  </si>
  <si>
    <t>Avaliar documentações / Elaborar papéis de trabalho</t>
  </si>
  <si>
    <t>Elaboração de Relatórios (Produtos 1 e 2)</t>
  </si>
  <si>
    <t>Passo 6</t>
  </si>
  <si>
    <t>Revisão Gerencial</t>
  </si>
  <si>
    <t>Planilha: "Passos"</t>
  </si>
  <si>
    <t>Avaliação da
Confiança</t>
  </si>
  <si>
    <t>Etapas/Atividades</t>
  </si>
  <si>
    <t>Responsáveis</t>
  </si>
  <si>
    <t>Prazos</t>
  </si>
  <si>
    <t>Definir a infraestrutura, materiais, equipamentos e recursos humanos necessários</t>
  </si>
  <si>
    <t xml:space="preserve">Elaborar o Plano de Auditoria </t>
  </si>
  <si>
    <t>Realizar contato inicial com o prestador de serviços</t>
  </si>
  <si>
    <t>Preparar documentação para início dos trabalhos</t>
  </si>
  <si>
    <t>Realizar reunião de validação do Plano de Auditoria com o prestador de serviços</t>
  </si>
  <si>
    <t>Elaborar e enviar solicitação de documentos</t>
  </si>
  <si>
    <t xml:space="preserve">Realizar reunião de abertura da auditoria </t>
  </si>
  <si>
    <t>Realizar coleta e análise das informações auditadas</t>
  </si>
  <si>
    <t>Promover reunião com o prestador de serviço para acompanhamento do status da auditoria</t>
  </si>
  <si>
    <t>Gerar constatações da auditoria</t>
  </si>
  <si>
    <t>Conduzir reunião de encerramento com o prestador de serviço</t>
  </si>
  <si>
    <t>Elaborar relatórios com os resultados da auditoria</t>
  </si>
  <si>
    <t>Submeter relatórios da auditoria para aprovação</t>
  </si>
  <si>
    <t>Divulgação do relatório de certificação</t>
  </si>
  <si>
    <t>Definir a estratégia global</t>
  </si>
  <si>
    <t>Samuel (GIE)</t>
  </si>
  <si>
    <t>Status</t>
  </si>
  <si>
    <t>Equipe</t>
  </si>
  <si>
    <t>Total</t>
  </si>
  <si>
    <t>Ofício com Informações Gerais sobre projeto e solicitação de reunião</t>
  </si>
  <si>
    <t>Ler com atenção os CTs e TSs sob sua responsabilidade</t>
  </si>
  <si>
    <t>Equipe
(Campo)</t>
  </si>
  <si>
    <t>Equipe
(Escritório)</t>
  </si>
  <si>
    <t>Total Estimado
(semanas)</t>
  </si>
  <si>
    <t>Perfil</t>
  </si>
  <si>
    <t>Sem parecer e prestador municipal (sem rateio)</t>
  </si>
  <si>
    <t>horas</t>
  </si>
  <si>
    <t>dias úteis</t>
  </si>
  <si>
    <t>Equipe
(Campo ou Conferência)</t>
  </si>
  <si>
    <t>Dias Úteis</t>
  </si>
  <si>
    <t>Samuel (20%)</t>
  </si>
  <si>
    <t>Equipe (80%)</t>
  </si>
  <si>
    <t>Registrar Memória de reunião</t>
  </si>
  <si>
    <t>Planilha: "Cronograma"</t>
  </si>
  <si>
    <t>MAX</t>
  </si>
  <si>
    <t>CHECK</t>
  </si>
  <si>
    <t>Dias Corridos</t>
  </si>
  <si>
    <t>ITABIRA</t>
  </si>
  <si>
    <t>Líder de Campo</t>
  </si>
  <si>
    <t>Componente 1 - Econômico</t>
  </si>
  <si>
    <t>Componente 2 - Operacional</t>
  </si>
  <si>
    <t>Transporte</t>
  </si>
  <si>
    <t>Notebooks</t>
  </si>
  <si>
    <t>OBJETIVOS</t>
  </si>
  <si>
    <t>MACRO-ETAPAS</t>
  </si>
  <si>
    <t>ETAPAS</t>
  </si>
  <si>
    <t>1) Orientar atenção do auditor a áreas importantes;
2) Apoiar organização para trabalho eficiente e eficaz;
3) Nortear seleção de equipe de trabalho.</t>
  </si>
  <si>
    <t>PRESTADORES</t>
  </si>
  <si>
    <t>Ofício Solicitação de Informações para auditoria e reunião de abertura (prazo de resposta 30 dias)</t>
  </si>
  <si>
    <t>Análise de informações pré entrada em campo (prazo de 15 dias)</t>
  </si>
  <si>
    <t>Equipe Responsável</t>
  </si>
  <si>
    <t>Diárias de Viagem</t>
  </si>
  <si>
    <t>Dias</t>
  </si>
  <si>
    <t>Valor Unitário</t>
  </si>
  <si>
    <t>Qtdade</t>
  </si>
  <si>
    <t>Valor Total</t>
  </si>
  <si>
    <t>Pessoas</t>
  </si>
  <si>
    <t>Gerente</t>
  </si>
  <si>
    <t>Consumo Médio</t>
  </si>
  <si>
    <t>Valor Estimado Litro Gasolina</t>
  </si>
  <si>
    <t>Distância</t>
  </si>
  <si>
    <t>Unidade</t>
  </si>
  <si>
    <t>Número de Trechos</t>
  </si>
  <si>
    <t>km</t>
  </si>
  <si>
    <t>R$/Litro</t>
  </si>
  <si>
    <t>Motorista</t>
  </si>
  <si>
    <t>km/Litro</t>
  </si>
  <si>
    <t>R$</t>
  </si>
  <si>
    <t>Valor</t>
  </si>
  <si>
    <t>2 viagens</t>
  </si>
  <si>
    <t>Total de Recursos Necessários</t>
  </si>
  <si>
    <t>Transportes</t>
  </si>
  <si>
    <t>Automóvel</t>
  </si>
  <si>
    <t>Infraestrutura e Materiais</t>
  </si>
  <si>
    <t>Pen Drives</t>
  </si>
  <si>
    <t>HD Externo (1Tb)</t>
  </si>
  <si>
    <t>Hora de Trabalho</t>
  </si>
  <si>
    <t>Horas Totais</t>
  </si>
  <si>
    <t>Salário/Hora</t>
  </si>
  <si>
    <t>Salário Bruto</t>
  </si>
  <si>
    <t>Horas Atribuídas</t>
  </si>
  <si>
    <t>Custo Horas Trabalhadas</t>
  </si>
  <si>
    <t>Custo da Certificação</t>
  </si>
  <si>
    <t>Estimativa de Valor - Horas Trabalhadas</t>
  </si>
  <si>
    <t>Custo Total Estimado da Certificação</t>
  </si>
  <si>
    <t>Valor (em R$)</t>
  </si>
  <si>
    <t>Estimativas</t>
  </si>
  <si>
    <t>Observações</t>
  </si>
  <si>
    <t>Planilha: "Passos", coluna M</t>
  </si>
  <si>
    <t>Planilha: "RR", coluna M</t>
  </si>
  <si>
    <t>Objetivos definidos</t>
  </si>
  <si>
    <t>Datas e lugares</t>
  </si>
  <si>
    <t>Tempo e duração esperada de atividades</t>
  </si>
  <si>
    <t>Funções e responsabilidades da equipe</t>
  </si>
  <si>
    <t>Procedimentos a serem aplicados</t>
  </si>
  <si>
    <t>Alocação de recursos</t>
  </si>
  <si>
    <t>Terceirização</t>
  </si>
  <si>
    <t>Adaptação do Termo de Referência</t>
  </si>
  <si>
    <t>Contratação</t>
  </si>
  <si>
    <t>Realizar reunião de validação do Plano de Auditoria com o prestador de serviços e Agência Reguladora</t>
  </si>
  <si>
    <t>Conduzir reunião de encerramento com o prestador de serviço e Agência Reguladora</t>
  </si>
  <si>
    <t>Submeter relatórios da auditoria para aprovação da Agência Reguladora</t>
  </si>
  <si>
    <t>2º</t>
  </si>
  <si>
    <t>Confiança (com testes de Controle)</t>
  </si>
  <si>
    <t>PRESTADOR</t>
  </si>
  <si>
    <t>Responsáveis e Recursos - ACERTAR</t>
  </si>
  <si>
    <t>PARA CASO DE TERCEIRIZAÇÃO</t>
  </si>
  <si>
    <t>Cronograma ACERTAR - TERCEIRIZAÇÃO</t>
  </si>
  <si>
    <t>Cronograma ACERTAR - Em caso de Execução Própria</t>
  </si>
  <si>
    <r>
      <t xml:space="preserve">Planejamento Auditoria </t>
    </r>
    <r>
      <rPr>
        <b/>
        <sz val="11"/>
        <color rgb="FFFF0000"/>
        <rFont val="Calibri"/>
        <family val="2"/>
        <scheme val="minor"/>
      </rPr>
      <t>v2 - Atualizado 03/12/2019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</si>
</sst>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&quot;"/>
    <numFmt numFmtId="165" formatCode="[$-416]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FFFFFF"/>
      <name val="Verdana"/>
      <family val="2"/>
    </font>
    <font>
      <i/>
      <sz val="9"/>
      <color theme="1"/>
      <name val="Verdana"/>
      <family val="2"/>
    </font>
    <font>
      <i/>
      <sz val="9"/>
      <color rgb="FF000000"/>
      <name val="Verdana"/>
      <family val="2"/>
    </font>
    <font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8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hair">
        <color theme="0"/>
      </right>
      <top style="medium">
        <color rgb="FF000000"/>
      </top>
      <bottom style="medium">
        <color indexed="64"/>
      </bottom>
      <diagonal/>
    </border>
    <border>
      <left style="hair">
        <color theme="0"/>
      </left>
      <right style="hair">
        <color theme="0"/>
      </right>
      <top style="medium">
        <color rgb="FF000000"/>
      </top>
      <bottom style="medium">
        <color indexed="64"/>
      </bottom>
      <diagonal/>
    </border>
    <border>
      <left style="hair">
        <color theme="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hair">
        <color theme="0"/>
      </left>
      <right/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 vertical="center"/>
    </xf>
    <xf numFmtId="0" fontId="4" fillId="0" borderId="0" xfId="2" applyAlignment="1">
      <alignment horizontal="center" vertical="center" wrapText="1"/>
    </xf>
    <xf numFmtId="0" fontId="4" fillId="0" borderId="0" xfId="2"/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5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left" vertical="center" wrapText="1"/>
    </xf>
    <xf numFmtId="164" fontId="7" fillId="0" borderId="9" xfId="2" applyNumberFormat="1" applyFont="1" applyBorder="1" applyAlignment="1">
      <alignment horizontal="center" vertical="center"/>
    </xf>
    <xf numFmtId="0" fontId="7" fillId="0" borderId="0" xfId="2" applyFont="1"/>
    <xf numFmtId="0" fontId="6" fillId="2" borderId="10" xfId="2" applyFont="1" applyFill="1" applyBorder="1" applyAlignment="1">
      <alignment horizontal="left" vertical="center" wrapText="1"/>
    </xf>
    <xf numFmtId="0" fontId="7" fillId="0" borderId="9" xfId="2" applyFont="1" applyBorder="1"/>
    <xf numFmtId="0" fontId="7" fillId="0" borderId="9" xfId="2" applyFont="1" applyBorder="1" applyAlignment="1">
      <alignment horizontal="center" vertical="center"/>
    </xf>
    <xf numFmtId="164" fontId="7" fillId="3" borderId="9" xfId="2" applyNumberFormat="1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4" fillId="0" borderId="9" xfId="2" applyFont="1" applyFill="1" applyBorder="1" applyAlignment="1">
      <alignment horizontal="center" vertical="center"/>
    </xf>
    <xf numFmtId="0" fontId="9" fillId="5" borderId="13" xfId="2" applyFont="1" applyFill="1" applyBorder="1" applyAlignment="1">
      <alignment horizontal="center" vertical="center"/>
    </xf>
    <xf numFmtId="0" fontId="9" fillId="5" borderId="15" xfId="2" applyFont="1" applyFill="1" applyBorder="1" applyAlignment="1">
      <alignment horizontal="center" vertical="center"/>
    </xf>
    <xf numFmtId="0" fontId="9" fillId="5" borderId="17" xfId="2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2" fillId="5" borderId="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3" fillId="0" borderId="14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9" fillId="5" borderId="20" xfId="2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4" fillId="0" borderId="18" xfId="3" applyBorder="1" applyAlignment="1">
      <alignment horizontal="center"/>
    </xf>
    <xf numFmtId="14" fontId="15" fillId="0" borderId="16" xfId="2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justify" vertical="center" wrapText="1"/>
    </xf>
    <xf numFmtId="0" fontId="20" fillId="0" borderId="30" xfId="0" applyFont="1" applyBorder="1" applyAlignment="1">
      <alignment horizontal="center" vertical="center" wrapText="1"/>
    </xf>
    <xf numFmtId="14" fontId="20" fillId="0" borderId="31" xfId="0" applyNumberFormat="1" applyFont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20" fillId="0" borderId="31" xfId="0" applyFont="1" applyBorder="1" applyAlignment="1">
      <alignment horizontal="center" vertical="center" wrapText="1"/>
    </xf>
    <xf numFmtId="0" fontId="21" fillId="7" borderId="29" xfId="0" applyFont="1" applyFill="1" applyBorder="1" applyAlignment="1">
      <alignment vertical="center" wrapText="1"/>
    </xf>
    <xf numFmtId="0" fontId="20" fillId="7" borderId="30" xfId="0" applyFont="1" applyFill="1" applyBorder="1" applyAlignment="1">
      <alignment horizontal="center" vertical="center" wrapText="1"/>
    </xf>
    <xf numFmtId="0" fontId="20" fillId="7" borderId="31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justify" vertical="center" wrapText="1"/>
    </xf>
    <xf numFmtId="0" fontId="21" fillId="7" borderId="32" xfId="0" applyFont="1" applyFill="1" applyBorder="1" applyAlignment="1">
      <alignment horizontal="justify" vertical="center" wrapText="1"/>
    </xf>
    <xf numFmtId="0" fontId="20" fillId="7" borderId="33" xfId="0" applyFont="1" applyFill="1" applyBorder="1" applyAlignment="1">
      <alignment horizontal="center" vertical="center" wrapText="1"/>
    </xf>
    <xf numFmtId="0" fontId="20" fillId="7" borderId="34" xfId="0" applyFont="1" applyFill="1" applyBorder="1" applyAlignment="1">
      <alignment horizontal="center" vertical="center" wrapText="1"/>
    </xf>
    <xf numFmtId="0" fontId="18" fillId="8" borderId="36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vertical="center" wrapText="1"/>
    </xf>
    <xf numFmtId="0" fontId="17" fillId="5" borderId="40" xfId="0" applyFont="1" applyFill="1" applyBorder="1" applyAlignment="1">
      <alignment vertical="center" wrapText="1"/>
    </xf>
    <xf numFmtId="0" fontId="17" fillId="5" borderId="41" xfId="0" applyFont="1" applyFill="1" applyBorder="1" applyAlignment="1">
      <alignment vertical="center" wrapText="1"/>
    </xf>
    <xf numFmtId="0" fontId="18" fillId="8" borderId="42" xfId="0" applyFont="1" applyFill="1" applyBorder="1" applyAlignment="1">
      <alignment horizontal="center" vertical="center" wrapText="1"/>
    </xf>
    <xf numFmtId="14" fontId="20" fillId="0" borderId="43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vertical="center" wrapText="1"/>
    </xf>
    <xf numFmtId="0" fontId="19" fillId="0" borderId="47" xfId="0" applyFont="1" applyBorder="1" applyAlignment="1">
      <alignment horizontal="left" vertical="center" wrapText="1" indent="3"/>
    </xf>
    <xf numFmtId="0" fontId="21" fillId="7" borderId="44" xfId="0" applyFont="1" applyFill="1" applyBorder="1" applyAlignment="1">
      <alignment vertical="center" wrapText="1"/>
    </xf>
    <xf numFmtId="0" fontId="20" fillId="7" borderId="51" xfId="0" applyFont="1" applyFill="1" applyBorder="1" applyAlignment="1">
      <alignment horizontal="left" vertical="center" wrapText="1" indent="2"/>
    </xf>
    <xf numFmtId="2" fontId="0" fillId="0" borderId="0" xfId="0" applyNumberFormat="1"/>
    <xf numFmtId="0" fontId="18" fillId="8" borderId="35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vertical="center" wrapText="1"/>
    </xf>
    <xf numFmtId="43" fontId="20" fillId="0" borderId="50" xfId="1" applyNumberFormat="1" applyFont="1" applyBorder="1" applyAlignment="1">
      <alignment horizontal="center" vertical="center" wrapText="1"/>
    </xf>
    <xf numFmtId="43" fontId="17" fillId="5" borderId="54" xfId="1" applyNumberFormat="1" applyFont="1" applyFill="1" applyBorder="1" applyAlignment="1">
      <alignment vertical="center" wrapText="1"/>
    </xf>
    <xf numFmtId="43" fontId="20" fillId="7" borderId="50" xfId="1" applyNumberFormat="1" applyFont="1" applyFill="1" applyBorder="1" applyAlignment="1">
      <alignment horizontal="center" vertical="center" wrapText="1"/>
    </xf>
    <xf numFmtId="43" fontId="20" fillId="7" borderId="58" xfId="1" applyNumberFormat="1" applyFont="1" applyFill="1" applyBorder="1" applyAlignment="1">
      <alignment horizontal="center" vertical="center" wrapText="1"/>
    </xf>
    <xf numFmtId="14" fontId="20" fillId="7" borderId="43" xfId="0" applyNumberFormat="1" applyFont="1" applyFill="1" applyBorder="1" applyAlignment="1">
      <alignment horizontal="center" vertical="center" wrapText="1"/>
    </xf>
    <xf numFmtId="14" fontId="20" fillId="0" borderId="50" xfId="1" applyNumberFormat="1" applyFont="1" applyBorder="1" applyAlignment="1">
      <alignment horizontal="center" vertical="center" wrapText="1"/>
    </xf>
    <xf numFmtId="14" fontId="20" fillId="7" borderId="50" xfId="1" applyNumberFormat="1" applyFont="1" applyFill="1" applyBorder="1" applyAlignment="1">
      <alignment horizontal="center" vertical="center" wrapText="1"/>
    </xf>
    <xf numFmtId="14" fontId="20" fillId="7" borderId="58" xfId="1" applyNumberFormat="1" applyFont="1" applyFill="1" applyBorder="1" applyAlignment="1">
      <alignment horizontal="center" vertical="center" wrapText="1"/>
    </xf>
    <xf numFmtId="14" fontId="20" fillId="7" borderId="33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6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7" borderId="65" xfId="0" applyFont="1" applyFill="1" applyBorder="1" applyAlignment="1">
      <alignment horizontal="center" vertical="center" wrapText="1"/>
    </xf>
    <xf numFmtId="0" fontId="21" fillId="7" borderId="51" xfId="0" applyFont="1" applyFill="1" applyBorder="1" applyAlignment="1">
      <alignment horizontal="left" vertical="center" wrapText="1"/>
    </xf>
    <xf numFmtId="14" fontId="20" fillId="7" borderId="57" xfId="1" applyNumberFormat="1" applyFont="1" applyFill="1" applyBorder="1" applyAlignment="1">
      <alignment horizontal="center" vertical="center" wrapText="1"/>
    </xf>
    <xf numFmtId="43" fontId="20" fillId="6" borderId="57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/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0" fillId="0" borderId="0" xfId="1" applyFont="1" applyFill="1"/>
    <xf numFmtId="0" fontId="0" fillId="0" borderId="15" xfId="0" applyFill="1" applyBorder="1" applyAlignment="1">
      <alignment horizontal="center"/>
    </xf>
    <xf numFmtId="43" fontId="0" fillId="0" borderId="9" xfId="1" applyFont="1" applyFill="1" applyBorder="1"/>
    <xf numFmtId="43" fontId="0" fillId="0" borderId="16" xfId="1" applyFont="1" applyFill="1" applyBorder="1"/>
    <xf numFmtId="43" fontId="0" fillId="0" borderId="9" xfId="1" applyFont="1" applyBorder="1"/>
    <xf numFmtId="0" fontId="2" fillId="9" borderId="13" xfId="0" applyFont="1" applyFill="1" applyBorder="1" applyAlignment="1">
      <alignment horizontal="center"/>
    </xf>
    <xf numFmtId="0" fontId="22" fillId="9" borderId="66" xfId="0" applyFont="1" applyFill="1" applyBorder="1" applyAlignment="1">
      <alignment horizontal="center" vertical="center" wrapText="1"/>
    </xf>
    <xf numFmtId="0" fontId="2" fillId="9" borderId="66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43" fontId="0" fillId="0" borderId="69" xfId="1" applyFont="1" applyBorder="1"/>
    <xf numFmtId="43" fontId="0" fillId="0" borderId="69" xfId="1" applyFont="1" applyFill="1" applyBorder="1"/>
    <xf numFmtId="0" fontId="2" fillId="9" borderId="71" xfId="0" applyFont="1" applyFill="1" applyBorder="1" applyAlignment="1">
      <alignment horizontal="center"/>
    </xf>
    <xf numFmtId="43" fontId="2" fillId="9" borderId="72" xfId="1" applyFont="1" applyFill="1" applyBorder="1"/>
    <xf numFmtId="43" fontId="2" fillId="9" borderId="73" xfId="1" applyFont="1" applyFill="1" applyBorder="1"/>
    <xf numFmtId="0" fontId="0" fillId="0" borderId="16" xfId="0" applyFill="1" applyBorder="1" applyAlignment="1">
      <alignment horizontal="center"/>
    </xf>
    <xf numFmtId="43" fontId="0" fillId="0" borderId="9" xfId="1" applyFont="1" applyBorder="1" applyAlignment="1">
      <alignment horizontal="center"/>
    </xf>
    <xf numFmtId="43" fontId="0" fillId="0" borderId="67" xfId="1" applyFont="1" applyBorder="1" applyAlignment="1">
      <alignment horizontal="center"/>
    </xf>
    <xf numFmtId="43" fontId="0" fillId="0" borderId="69" xfId="1" applyFont="1" applyBorder="1" applyAlignment="1">
      <alignment horizontal="center"/>
    </xf>
    <xf numFmtId="0" fontId="0" fillId="0" borderId="70" xfId="0" applyFill="1" applyBorder="1" applyAlignment="1">
      <alignment horizontal="center"/>
    </xf>
    <xf numFmtId="43" fontId="2" fillId="9" borderId="72" xfId="1" applyFont="1" applyFill="1" applyBorder="1" applyAlignment="1">
      <alignment horizontal="center"/>
    </xf>
    <xf numFmtId="0" fontId="2" fillId="9" borderId="73" xfId="0" applyFont="1" applyFill="1" applyBorder="1" applyAlignment="1">
      <alignment horizontal="center"/>
    </xf>
    <xf numFmtId="0" fontId="0" fillId="0" borderId="0" xfId="0" applyAlignment="1">
      <alignment horizontal="left"/>
    </xf>
    <xf numFmtId="43" fontId="0" fillId="0" borderId="16" xfId="1" applyFont="1" applyBorder="1"/>
    <xf numFmtId="43" fontId="0" fillId="0" borderId="70" xfId="1" applyFont="1" applyBorder="1"/>
    <xf numFmtId="43" fontId="0" fillId="0" borderId="16" xfId="1" applyFont="1" applyBorder="1" applyAlignment="1">
      <alignment horizontal="center"/>
    </xf>
    <xf numFmtId="0" fontId="0" fillId="0" borderId="68" xfId="0" applyBorder="1" applyAlignment="1">
      <alignment horizontal="center"/>
    </xf>
    <xf numFmtId="43" fontId="20" fillId="7" borderId="70" xfId="1" applyFont="1" applyFill="1" applyBorder="1" applyAlignment="1">
      <alignment horizontal="center" vertical="center" wrapText="1"/>
    </xf>
    <xf numFmtId="43" fontId="22" fillId="9" borderId="73" xfId="1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43" fontId="20" fillId="7" borderId="75" xfId="1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0" fillId="0" borderId="77" xfId="0" applyBorder="1"/>
    <xf numFmtId="0" fontId="0" fillId="0" borderId="77" xfId="0" applyFill="1" applyBorder="1"/>
    <xf numFmtId="0" fontId="0" fillId="0" borderId="77" xfId="0" applyBorder="1" applyAlignment="1">
      <alignment horizontal="left"/>
    </xf>
    <xf numFmtId="0" fontId="3" fillId="0" borderId="77" xfId="0" applyFont="1" applyBorder="1"/>
    <xf numFmtId="0" fontId="2" fillId="9" borderId="78" xfId="0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43" fontId="0" fillId="0" borderId="9" xfId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9" borderId="13" xfId="0" applyFont="1" applyFill="1" applyBorder="1"/>
    <xf numFmtId="43" fontId="2" fillId="9" borderId="66" xfId="1" applyFont="1" applyFill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/>
    </xf>
    <xf numFmtId="0" fontId="2" fillId="9" borderId="83" xfId="0" applyFont="1" applyFill="1" applyBorder="1" applyAlignment="1">
      <alignment horizontal="center"/>
    </xf>
    <xf numFmtId="0" fontId="2" fillId="9" borderId="84" xfId="0" applyFont="1" applyFill="1" applyBorder="1" applyAlignment="1">
      <alignment horizontal="center"/>
    </xf>
    <xf numFmtId="0" fontId="2" fillId="9" borderId="85" xfId="0" applyFont="1" applyFill="1" applyBorder="1" applyAlignment="1">
      <alignment horizontal="center"/>
    </xf>
    <xf numFmtId="0" fontId="20" fillId="7" borderId="52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14" fontId="20" fillId="7" borderId="45" xfId="0" applyNumberFormat="1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14" fontId="20" fillId="7" borderId="55" xfId="1" applyNumberFormat="1" applyFont="1" applyFill="1" applyBorder="1" applyAlignment="1">
      <alignment horizontal="center" vertical="center" wrapText="1"/>
    </xf>
    <xf numFmtId="43" fontId="20" fillId="7" borderId="55" xfId="1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20" fillId="0" borderId="86" xfId="0" applyFont="1" applyBorder="1" applyAlignment="1">
      <alignment horizontal="center" vertical="center" wrapText="1"/>
    </xf>
    <xf numFmtId="43" fontId="20" fillId="0" borderId="87" xfId="1" applyNumberFormat="1" applyFont="1" applyBorder="1" applyAlignment="1">
      <alignment horizontal="center" vertical="center" wrapText="1"/>
    </xf>
    <xf numFmtId="14" fontId="20" fillId="0" borderId="87" xfId="1" applyNumberFormat="1" applyFont="1" applyBorder="1" applyAlignment="1">
      <alignment horizontal="center" vertical="center" wrapText="1"/>
    </xf>
    <xf numFmtId="0" fontId="16" fillId="0" borderId="51" xfId="0" applyFont="1" applyBorder="1" applyAlignment="1">
      <alignment horizontal="justify" vertical="center" wrapText="1"/>
    </xf>
    <xf numFmtId="0" fontId="20" fillId="0" borderId="52" xfId="0" applyFont="1" applyBorder="1" applyAlignment="1">
      <alignment horizontal="center" vertical="center" wrapText="1"/>
    </xf>
    <xf numFmtId="14" fontId="20" fillId="0" borderId="53" xfId="0" applyNumberFormat="1" applyFont="1" applyBorder="1" applyAlignment="1">
      <alignment horizontal="center" vertical="center" wrapText="1"/>
    </xf>
    <xf numFmtId="0" fontId="19" fillId="0" borderId="51" xfId="0" applyFont="1" applyBorder="1" applyAlignment="1">
      <alignment horizontal="left" vertical="center" wrapText="1" indent="3"/>
    </xf>
    <xf numFmtId="0" fontId="20" fillId="0" borderId="30" xfId="0" applyFont="1" applyFill="1" applyBorder="1" applyAlignment="1">
      <alignment horizontal="center" vertical="center" wrapText="1"/>
    </xf>
    <xf numFmtId="165" fontId="20" fillId="0" borderId="65" xfId="0" applyNumberFormat="1" applyFont="1" applyBorder="1" applyAlignment="1">
      <alignment horizontal="center" vertical="center" wrapText="1"/>
    </xf>
    <xf numFmtId="165" fontId="20" fillId="0" borderId="43" xfId="0" applyNumberFormat="1" applyFont="1" applyBorder="1" applyAlignment="1">
      <alignment horizontal="center" vertical="center" wrapText="1"/>
    </xf>
    <xf numFmtId="165" fontId="17" fillId="5" borderId="41" xfId="0" applyNumberFormat="1" applyFont="1" applyFill="1" applyBorder="1" applyAlignment="1">
      <alignment vertical="center" wrapText="1"/>
    </xf>
    <xf numFmtId="165" fontId="20" fillId="7" borderId="45" xfId="0" applyNumberFormat="1" applyFont="1" applyFill="1" applyBorder="1" applyAlignment="1">
      <alignment horizontal="center" vertical="center" wrapText="1"/>
    </xf>
    <xf numFmtId="165" fontId="20" fillId="7" borderId="43" xfId="0" applyNumberFormat="1" applyFont="1" applyFill="1" applyBorder="1" applyAlignment="1">
      <alignment horizontal="center" vertical="center" wrapText="1"/>
    </xf>
    <xf numFmtId="165" fontId="20" fillId="7" borderId="65" xfId="0" applyNumberFormat="1" applyFont="1" applyFill="1" applyBorder="1" applyAlignment="1">
      <alignment horizontal="center" vertical="center" wrapText="1"/>
    </xf>
    <xf numFmtId="165" fontId="20" fillId="0" borderId="43" xfId="0" applyNumberFormat="1" applyFont="1" applyFill="1" applyBorder="1" applyAlignment="1">
      <alignment horizontal="center" vertical="center" wrapText="1"/>
    </xf>
    <xf numFmtId="165" fontId="20" fillId="7" borderId="33" xfId="0" applyNumberFormat="1" applyFont="1" applyFill="1" applyBorder="1" applyAlignment="1">
      <alignment horizontal="center" vertical="center" wrapText="1"/>
    </xf>
    <xf numFmtId="0" fontId="13" fillId="0" borderId="18" xfId="2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14" fontId="20" fillId="0" borderId="43" xfId="0" applyNumberFormat="1" applyFont="1" applyFill="1" applyBorder="1" applyAlignment="1">
      <alignment horizontal="center" vertical="center" wrapText="1"/>
    </xf>
    <xf numFmtId="14" fontId="20" fillId="0" borderId="31" xfId="0" applyNumberFormat="1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14" fontId="20" fillId="0" borderId="65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9" fillId="5" borderId="21" xfId="2" applyFont="1" applyFill="1" applyBorder="1" applyAlignment="1">
      <alignment horizontal="center" vertical="center"/>
    </xf>
    <xf numFmtId="0" fontId="9" fillId="5" borderId="22" xfId="2" applyFont="1" applyFill="1" applyBorder="1" applyAlignment="1">
      <alignment horizontal="center" vertical="center"/>
    </xf>
    <xf numFmtId="0" fontId="9" fillId="5" borderId="23" xfId="2" applyFont="1" applyFill="1" applyBorder="1" applyAlignment="1">
      <alignment horizontal="center" vertical="center"/>
    </xf>
    <xf numFmtId="0" fontId="4" fillId="0" borderId="22" xfId="2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4" fontId="20" fillId="0" borderId="45" xfId="0" applyNumberFormat="1" applyFont="1" applyFill="1" applyBorder="1" applyAlignment="1">
      <alignment horizontal="center" vertical="center" wrapText="1"/>
    </xf>
    <xf numFmtId="14" fontId="20" fillId="0" borderId="48" xfId="0" applyNumberFormat="1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7" borderId="45" xfId="0" applyFont="1" applyFill="1" applyBorder="1" applyAlignment="1">
      <alignment horizontal="center" vertical="center" wrapText="1"/>
    </xf>
    <xf numFmtId="0" fontId="20" fillId="7" borderId="52" xfId="0" applyFont="1" applyFill="1" applyBorder="1" applyAlignment="1">
      <alignment horizontal="center" vertical="center" wrapText="1"/>
    </xf>
    <xf numFmtId="14" fontId="20" fillId="7" borderId="45" xfId="0" applyNumberFormat="1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165" fontId="20" fillId="0" borderId="45" xfId="0" applyNumberFormat="1" applyFont="1" applyBorder="1" applyAlignment="1">
      <alignment horizontal="center" vertical="center" wrapText="1"/>
    </xf>
    <xf numFmtId="165" fontId="20" fillId="0" borderId="52" xfId="0" applyNumberFormat="1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43" fontId="20" fillId="0" borderId="55" xfId="1" applyNumberFormat="1" applyFont="1" applyBorder="1" applyAlignment="1">
      <alignment horizontal="center" vertical="center" wrapText="1"/>
    </xf>
    <xf numFmtId="43" fontId="20" fillId="0" borderId="56" xfId="1" applyNumberFormat="1" applyFont="1" applyBorder="1" applyAlignment="1">
      <alignment horizontal="center" vertical="center" wrapText="1"/>
    </xf>
    <xf numFmtId="14" fontId="20" fillId="0" borderId="55" xfId="1" applyNumberFormat="1" applyFont="1" applyBorder="1" applyAlignment="1">
      <alignment horizontal="center" vertical="center" wrapText="1"/>
    </xf>
    <xf numFmtId="14" fontId="20" fillId="0" borderId="56" xfId="1" applyNumberFormat="1" applyFont="1" applyBorder="1" applyAlignment="1">
      <alignment horizontal="center" vertical="center" wrapText="1"/>
    </xf>
    <xf numFmtId="14" fontId="20" fillId="0" borderId="45" xfId="0" applyNumberFormat="1" applyFont="1" applyBorder="1" applyAlignment="1">
      <alignment horizontal="center" vertical="center" wrapText="1"/>
    </xf>
    <xf numFmtId="14" fontId="20" fillId="0" borderId="48" xfId="0" applyNumberFormat="1" applyFont="1" applyBorder="1" applyAlignment="1">
      <alignment horizontal="center" vertical="center" wrapText="1"/>
    </xf>
    <xf numFmtId="165" fontId="20" fillId="7" borderId="45" xfId="0" applyNumberFormat="1" applyFont="1" applyFill="1" applyBorder="1" applyAlignment="1">
      <alignment horizontal="center" vertical="center" wrapText="1"/>
    </xf>
    <xf numFmtId="165" fontId="20" fillId="7" borderId="52" xfId="0" applyNumberFormat="1" applyFont="1" applyFill="1" applyBorder="1" applyAlignment="1">
      <alignment horizontal="center" vertical="center" wrapText="1"/>
    </xf>
    <xf numFmtId="43" fontId="20" fillId="7" borderId="55" xfId="1" applyNumberFormat="1" applyFont="1" applyFill="1" applyBorder="1" applyAlignment="1">
      <alignment horizontal="center" vertical="center" wrapText="1"/>
    </xf>
    <xf numFmtId="43" fontId="20" fillId="7" borderId="57" xfId="1" applyNumberFormat="1" applyFont="1" applyFill="1" applyBorder="1" applyAlignment="1">
      <alignment horizontal="center" vertical="center" wrapText="1"/>
    </xf>
    <xf numFmtId="14" fontId="20" fillId="7" borderId="55" xfId="1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4">
    <cellStyle name="Hiperlink" xfId="3" builtinId="8"/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180975</xdr:rowOff>
    </xdr:from>
    <xdr:to>
      <xdr:col>8</xdr:col>
      <xdr:colOff>123325</xdr:colOff>
      <xdr:row>22</xdr:row>
      <xdr:rowOff>18570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0125" y="371475"/>
          <a:ext cx="4000000" cy="38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104775</xdr:colOff>
      <xdr:row>1</xdr:row>
      <xdr:rowOff>142875</xdr:rowOff>
    </xdr:from>
    <xdr:to>
      <xdr:col>15</xdr:col>
      <xdr:colOff>523289</xdr:colOff>
      <xdr:row>17</xdr:row>
      <xdr:rowOff>18684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81575" y="333375"/>
          <a:ext cx="4685714" cy="29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119058</xdr:rowOff>
    </xdr:from>
    <xdr:to>
      <xdr:col>4</xdr:col>
      <xdr:colOff>3484563</xdr:colOff>
      <xdr:row>2</xdr:row>
      <xdr:rowOff>785808</xdr:rowOff>
    </xdr:to>
    <xdr:sp macro="" textlink="">
      <xdr:nvSpPr>
        <xdr:cNvPr id="2" name="TextBox 5"/>
        <xdr:cNvSpPr txBox="1"/>
      </xdr:nvSpPr>
      <xdr:spPr>
        <a:xfrm>
          <a:off x="685800" y="280983"/>
          <a:ext cx="3970338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Projeto Acertar</a:t>
          </a:r>
          <a:endParaRPr lang="pt-BR" sz="2800" b="0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r>
            <a:rPr lang="pt-BR" sz="2000" b="1" baseline="0">
              <a:solidFill>
                <a:srgbClr val="86BC25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Controles x Informações</a:t>
          </a:r>
          <a:endParaRPr lang="pt-BR" sz="2000" b="1">
            <a:solidFill>
              <a:srgbClr val="86BC25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nis.ae@cidades.gov.br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1"/>
  <sheetViews>
    <sheetView showGridLines="0" tabSelected="1" zoomScale="85" zoomScaleNormal="85" workbookViewId="0"/>
  </sheetViews>
  <sheetFormatPr defaultRowHeight="15" outlineLevelCol="1" x14ac:dyDescent="0.25"/>
  <cols>
    <col min="1" max="1" width="1.5703125" customWidth="1"/>
    <col min="2" max="2" width="18.5703125" style="5" bestFit="1" customWidth="1"/>
    <col min="3" max="3" width="34.5703125" style="5" bestFit="1" customWidth="1"/>
    <col min="4" max="4" width="24.140625" style="5" customWidth="1"/>
    <col min="5" max="5" width="62.140625" customWidth="1" outlineLevel="1"/>
    <col min="6" max="6" width="9.140625" style="1" customWidth="1" outlineLevel="1"/>
    <col min="7" max="7" width="11.140625" style="1" bestFit="1" customWidth="1"/>
    <col min="8" max="8" width="16.7109375" style="1" bestFit="1" customWidth="1"/>
    <col min="9" max="9" width="18" customWidth="1"/>
    <col min="10" max="10" width="21.5703125" bestFit="1" customWidth="1"/>
    <col min="11" max="11" width="2.140625" customWidth="1"/>
    <col min="12" max="12" width="7.42578125" bestFit="1" customWidth="1"/>
    <col min="13" max="13" width="58.140625" bestFit="1" customWidth="1"/>
    <col min="14" max="14" width="1" customWidth="1"/>
    <col min="15" max="15" width="14.5703125" bestFit="1" customWidth="1"/>
    <col min="16" max="16" width="37.28515625" customWidth="1"/>
  </cols>
  <sheetData>
    <row r="1" spans="1:16" x14ac:dyDescent="0.25">
      <c r="A1" s="2" t="s">
        <v>606</v>
      </c>
    </row>
    <row r="2" spans="1:16" ht="15.75" thickBot="1" x14ac:dyDescent="0.3"/>
    <row r="3" spans="1:16" x14ac:dyDescent="0.25">
      <c r="B3" s="31" t="s">
        <v>462</v>
      </c>
      <c r="C3" s="40"/>
      <c r="H3" s="37"/>
      <c r="I3" s="37"/>
      <c r="J3" s="37" t="s">
        <v>469</v>
      </c>
      <c r="L3" s="42" t="s">
        <v>472</v>
      </c>
      <c r="M3" s="43" t="s">
        <v>474</v>
      </c>
      <c r="O3" s="48" t="s">
        <v>484</v>
      </c>
      <c r="P3" s="51" t="s">
        <v>9</v>
      </c>
    </row>
    <row r="4" spans="1:16" x14ac:dyDescent="0.25">
      <c r="B4" s="32" t="s">
        <v>1</v>
      </c>
      <c r="C4" s="41" t="s">
        <v>480</v>
      </c>
      <c r="H4" s="34">
        <f>COUNTIF($H$11:$H$131,H3)</f>
        <v>0</v>
      </c>
      <c r="I4" s="34">
        <f>COUNTIF($I$11:$I$131,I3)</f>
        <v>0</v>
      </c>
      <c r="J4" s="34">
        <f>COUNTIF($J$11:$J$131,J3)</f>
        <v>0</v>
      </c>
      <c r="L4" s="44" t="s">
        <v>473</v>
      </c>
      <c r="M4" s="45" t="s">
        <v>475</v>
      </c>
      <c r="O4" s="49" t="s">
        <v>485</v>
      </c>
      <c r="P4" s="52" t="s">
        <v>10</v>
      </c>
    </row>
    <row r="5" spans="1:16" x14ac:dyDescent="0.25">
      <c r="B5" s="32" t="s">
        <v>463</v>
      </c>
      <c r="C5" s="41" t="s">
        <v>599</v>
      </c>
      <c r="H5" s="37"/>
      <c r="I5" s="37"/>
      <c r="J5" s="37" t="s">
        <v>470</v>
      </c>
      <c r="L5" s="42" t="s">
        <v>476</v>
      </c>
      <c r="M5" s="43" t="s">
        <v>488</v>
      </c>
      <c r="O5" s="32" t="s">
        <v>483</v>
      </c>
      <c r="P5" s="54">
        <v>44196</v>
      </c>
    </row>
    <row r="6" spans="1:16" ht="15.75" thickBot="1" x14ac:dyDescent="0.3">
      <c r="B6" s="32" t="s">
        <v>464</v>
      </c>
      <c r="C6" s="41">
        <v>2018</v>
      </c>
      <c r="H6" s="34">
        <f>COUNTIF($H$11:$H$131,H5)</f>
        <v>0</v>
      </c>
      <c r="I6" s="34">
        <f>COUNTIF($I$11:$I$131,I5)</f>
        <v>0</v>
      </c>
      <c r="J6" s="34">
        <f>COUNTIF($J$11:$J$131,J5)</f>
        <v>0</v>
      </c>
      <c r="L6" s="44" t="s">
        <v>477</v>
      </c>
      <c r="M6" s="45" t="s">
        <v>478</v>
      </c>
      <c r="O6" s="50" t="s">
        <v>486</v>
      </c>
      <c r="P6" s="53" t="s">
        <v>487</v>
      </c>
    </row>
    <row r="7" spans="1:16" x14ac:dyDescent="0.25">
      <c r="B7" s="32" t="s">
        <v>465</v>
      </c>
      <c r="C7" s="41" t="s">
        <v>466</v>
      </c>
      <c r="F7" s="39" t="s">
        <v>416</v>
      </c>
      <c r="G7" s="39" t="s">
        <v>416</v>
      </c>
      <c r="H7" s="37"/>
      <c r="I7" s="37"/>
      <c r="J7" s="37" t="s">
        <v>471</v>
      </c>
      <c r="L7" s="42" t="s">
        <v>479</v>
      </c>
      <c r="M7" s="43" t="s">
        <v>489</v>
      </c>
    </row>
    <row r="8" spans="1:16" ht="15.75" thickBot="1" x14ac:dyDescent="0.3">
      <c r="B8" s="33" t="s">
        <v>467</v>
      </c>
      <c r="C8" s="186" t="s">
        <v>600</v>
      </c>
      <c r="F8" s="38">
        <f>COUNTIF(F12:F131,"X")</f>
        <v>93</v>
      </c>
      <c r="G8" s="38">
        <f>COUNTIF(G12:G131,"X")</f>
        <v>74</v>
      </c>
      <c r="H8" s="34">
        <f>COUNTIF($H$11:$H$131,H7)</f>
        <v>0</v>
      </c>
      <c r="I8" s="34">
        <f>COUNTIF($I$11:$I$131,I7)</f>
        <v>0</v>
      </c>
      <c r="J8" s="34">
        <f>COUNTIF($J$11:$J$131,J7)</f>
        <v>0</v>
      </c>
      <c r="L8" s="44" t="s">
        <v>490</v>
      </c>
      <c r="M8" s="45" t="s">
        <v>491</v>
      </c>
    </row>
    <row r="9" spans="1:16" ht="15.75" thickBot="1" x14ac:dyDescent="0.3"/>
    <row r="10" spans="1:16" ht="15.75" thickBot="1" x14ac:dyDescent="0.3">
      <c r="B10" s="197" t="s">
        <v>481</v>
      </c>
      <c r="C10" s="198"/>
      <c r="D10" s="199"/>
      <c r="E10" s="200"/>
      <c r="F10" s="200"/>
      <c r="G10" s="197"/>
      <c r="H10" s="198"/>
      <c r="I10" s="198"/>
      <c r="J10" s="199"/>
      <c r="M10" s="201" t="s">
        <v>482</v>
      </c>
    </row>
    <row r="11" spans="1:16" ht="30.75" thickBot="1" x14ac:dyDescent="0.3">
      <c r="B11" s="46" t="s">
        <v>416</v>
      </c>
      <c r="C11" s="46" t="s">
        <v>412</v>
      </c>
      <c r="D11" s="46" t="s">
        <v>413</v>
      </c>
      <c r="E11" s="187" t="s">
        <v>414</v>
      </c>
      <c r="F11" s="55" t="s">
        <v>406</v>
      </c>
      <c r="G11" s="55" t="s">
        <v>405</v>
      </c>
      <c r="H11" s="55" t="s">
        <v>461</v>
      </c>
      <c r="I11" s="55" t="s">
        <v>468</v>
      </c>
      <c r="J11" s="56" t="s">
        <v>493</v>
      </c>
      <c r="M11" s="202"/>
    </row>
    <row r="12" spans="1:16" x14ac:dyDescent="0.25">
      <c r="B12" s="30" t="s">
        <v>164</v>
      </c>
      <c r="C12" s="30" t="s">
        <v>409</v>
      </c>
      <c r="D12" s="28" t="s">
        <v>410</v>
      </c>
      <c r="E12" s="29" t="s">
        <v>415</v>
      </c>
      <c r="F12" s="34" t="s">
        <v>407</v>
      </c>
      <c r="G12" s="34" t="s">
        <v>407</v>
      </c>
      <c r="H12" s="34"/>
      <c r="I12" s="35"/>
      <c r="J12" s="36"/>
      <c r="M12" s="47"/>
    </row>
    <row r="13" spans="1:16" x14ac:dyDescent="0.25">
      <c r="B13" s="30" t="s">
        <v>167</v>
      </c>
      <c r="C13" s="30" t="s">
        <v>409</v>
      </c>
      <c r="D13" s="28" t="s">
        <v>410</v>
      </c>
      <c r="E13" s="29" t="s">
        <v>415</v>
      </c>
      <c r="F13" s="34" t="s">
        <v>407</v>
      </c>
      <c r="G13" s="34" t="s">
        <v>407</v>
      </c>
      <c r="H13" s="34"/>
      <c r="I13" s="35"/>
      <c r="J13" s="36"/>
      <c r="M13" s="35"/>
    </row>
    <row r="14" spans="1:16" x14ac:dyDescent="0.25">
      <c r="B14" s="30" t="s">
        <v>169</v>
      </c>
      <c r="C14" s="30" t="s">
        <v>409</v>
      </c>
      <c r="D14" s="28" t="s">
        <v>410</v>
      </c>
      <c r="E14" s="29" t="s">
        <v>415</v>
      </c>
      <c r="F14" s="244" t="s">
        <v>407</v>
      </c>
      <c r="G14" s="244" t="s">
        <v>407</v>
      </c>
      <c r="H14" s="34"/>
      <c r="I14" s="35"/>
      <c r="J14" s="36"/>
      <c r="M14" s="35"/>
    </row>
    <row r="15" spans="1:16" x14ac:dyDescent="0.25">
      <c r="B15" s="30" t="s">
        <v>171</v>
      </c>
      <c r="C15" s="30" t="s">
        <v>409</v>
      </c>
      <c r="D15" s="28" t="s">
        <v>410</v>
      </c>
      <c r="E15" s="29" t="s">
        <v>415</v>
      </c>
      <c r="F15" s="34" t="s">
        <v>407</v>
      </c>
      <c r="G15" s="34" t="s">
        <v>407</v>
      </c>
      <c r="H15" s="34"/>
      <c r="I15" s="35"/>
      <c r="J15" s="36"/>
      <c r="M15" s="35"/>
    </row>
    <row r="16" spans="1:16" x14ac:dyDescent="0.25">
      <c r="B16" s="30" t="s">
        <v>173</v>
      </c>
      <c r="C16" s="30" t="s">
        <v>409</v>
      </c>
      <c r="D16" s="28" t="s">
        <v>410</v>
      </c>
      <c r="E16" s="29" t="s">
        <v>419</v>
      </c>
      <c r="F16" s="34" t="s">
        <v>407</v>
      </c>
      <c r="G16" s="34" t="s">
        <v>407</v>
      </c>
      <c r="H16" s="34"/>
      <c r="I16" s="35"/>
      <c r="J16" s="36"/>
      <c r="M16" s="35"/>
    </row>
    <row r="17" spans="2:13" x14ac:dyDescent="0.25">
      <c r="B17" s="30" t="s">
        <v>175</v>
      </c>
      <c r="C17" s="30" t="s">
        <v>409</v>
      </c>
      <c r="D17" s="28" t="s">
        <v>410</v>
      </c>
      <c r="E17" s="29" t="s">
        <v>420</v>
      </c>
      <c r="F17" s="34" t="s">
        <v>407</v>
      </c>
      <c r="G17" s="34" t="s">
        <v>407</v>
      </c>
      <c r="H17" s="34"/>
      <c r="I17" s="35"/>
      <c r="J17" s="36"/>
      <c r="M17" s="35"/>
    </row>
    <row r="18" spans="2:13" x14ac:dyDescent="0.25">
      <c r="B18" s="30" t="s">
        <v>177</v>
      </c>
      <c r="C18" s="30" t="s">
        <v>409</v>
      </c>
      <c r="D18" s="28" t="s">
        <v>410</v>
      </c>
      <c r="E18" s="29" t="s">
        <v>420</v>
      </c>
      <c r="F18" s="34" t="s">
        <v>407</v>
      </c>
      <c r="G18" s="34" t="s">
        <v>460</v>
      </c>
      <c r="H18" s="34"/>
      <c r="I18" s="35"/>
      <c r="J18" s="34"/>
      <c r="M18" s="35"/>
    </row>
    <row r="19" spans="2:13" x14ac:dyDescent="0.25">
      <c r="B19" s="30" t="s">
        <v>179</v>
      </c>
      <c r="C19" s="30" t="s">
        <v>409</v>
      </c>
      <c r="D19" s="28" t="s">
        <v>410</v>
      </c>
      <c r="E19" s="29" t="s">
        <v>420</v>
      </c>
      <c r="F19" s="244" t="s">
        <v>407</v>
      </c>
      <c r="G19" s="244" t="s">
        <v>407</v>
      </c>
      <c r="H19" s="34"/>
      <c r="I19" s="35"/>
      <c r="J19" s="36"/>
      <c r="M19" s="35"/>
    </row>
    <row r="20" spans="2:13" x14ac:dyDescent="0.25">
      <c r="B20" s="30" t="s">
        <v>181</v>
      </c>
      <c r="C20" s="30" t="s">
        <v>409</v>
      </c>
      <c r="D20" s="30" t="s">
        <v>411</v>
      </c>
      <c r="E20" s="29" t="s">
        <v>417</v>
      </c>
      <c r="F20" s="34" t="s">
        <v>407</v>
      </c>
      <c r="G20" s="34" t="s">
        <v>407</v>
      </c>
      <c r="H20" s="34"/>
      <c r="I20" s="35"/>
      <c r="J20" s="36"/>
      <c r="M20" s="35"/>
    </row>
    <row r="21" spans="2:13" x14ac:dyDescent="0.25">
      <c r="B21" s="30" t="s">
        <v>183</v>
      </c>
      <c r="C21" s="30" t="s">
        <v>409</v>
      </c>
      <c r="D21" s="30" t="s">
        <v>411</v>
      </c>
      <c r="E21" s="29" t="s">
        <v>417</v>
      </c>
      <c r="F21" s="34" t="s">
        <v>407</v>
      </c>
      <c r="G21" s="34" t="s">
        <v>407</v>
      </c>
      <c r="H21" s="34"/>
      <c r="I21" s="35"/>
      <c r="J21" s="36"/>
      <c r="M21" s="35"/>
    </row>
    <row r="22" spans="2:13" x14ac:dyDescent="0.25">
      <c r="B22" s="30" t="s">
        <v>185</v>
      </c>
      <c r="C22" s="30" t="s">
        <v>409</v>
      </c>
      <c r="D22" s="30" t="s">
        <v>411</v>
      </c>
      <c r="E22" s="29" t="s">
        <v>415</v>
      </c>
      <c r="F22" s="244" t="s">
        <v>407</v>
      </c>
      <c r="G22" s="244" t="s">
        <v>407</v>
      </c>
      <c r="H22" s="34"/>
      <c r="I22" s="35"/>
      <c r="J22" s="36"/>
      <c r="M22" s="35"/>
    </row>
    <row r="23" spans="2:13" x14ac:dyDescent="0.25">
      <c r="B23" s="30" t="s">
        <v>187</v>
      </c>
      <c r="C23" s="30" t="s">
        <v>409</v>
      </c>
      <c r="D23" s="30" t="s">
        <v>411</v>
      </c>
      <c r="E23" s="29" t="s">
        <v>415</v>
      </c>
      <c r="F23" s="34" t="s">
        <v>407</v>
      </c>
      <c r="G23" s="34" t="s">
        <v>407</v>
      </c>
      <c r="H23" s="34"/>
      <c r="I23" s="35"/>
      <c r="J23" s="36"/>
      <c r="M23" s="35"/>
    </row>
    <row r="24" spans="2:13" x14ac:dyDescent="0.25">
      <c r="B24" s="30" t="s">
        <v>189</v>
      </c>
      <c r="C24" s="30" t="s">
        <v>409</v>
      </c>
      <c r="D24" s="30" t="s">
        <v>418</v>
      </c>
      <c r="E24" s="29" t="s">
        <v>415</v>
      </c>
      <c r="F24" s="34" t="s">
        <v>407</v>
      </c>
      <c r="G24" s="34" t="s">
        <v>407</v>
      </c>
      <c r="H24" s="34"/>
      <c r="I24" s="35"/>
      <c r="J24" s="36"/>
      <c r="M24" s="35"/>
    </row>
    <row r="25" spans="2:13" x14ac:dyDescent="0.25">
      <c r="B25" s="30" t="s">
        <v>191</v>
      </c>
      <c r="C25" s="30" t="s">
        <v>409</v>
      </c>
      <c r="D25" s="30" t="s">
        <v>418</v>
      </c>
      <c r="E25" s="29" t="s">
        <v>421</v>
      </c>
      <c r="F25" s="34" t="s">
        <v>407</v>
      </c>
      <c r="G25" s="34" t="s">
        <v>407</v>
      </c>
      <c r="H25" s="34"/>
      <c r="I25" s="35"/>
      <c r="J25" s="36"/>
      <c r="M25" s="35"/>
    </row>
    <row r="26" spans="2:13" x14ac:dyDescent="0.25">
      <c r="B26" s="30" t="s">
        <v>193</v>
      </c>
      <c r="C26" s="30" t="s">
        <v>409</v>
      </c>
      <c r="D26" s="30" t="s">
        <v>418</v>
      </c>
      <c r="E26" s="29" t="s">
        <v>422</v>
      </c>
      <c r="F26" s="34" t="s">
        <v>460</v>
      </c>
      <c r="G26" s="34" t="s">
        <v>460</v>
      </c>
      <c r="H26" s="34"/>
      <c r="I26" s="35"/>
      <c r="J26" s="34"/>
      <c r="M26" s="35"/>
    </row>
    <row r="27" spans="2:13" x14ac:dyDescent="0.25">
      <c r="B27" s="30" t="s">
        <v>195</v>
      </c>
      <c r="C27" s="30" t="s">
        <v>409</v>
      </c>
      <c r="D27" s="30" t="s">
        <v>418</v>
      </c>
      <c r="E27" s="29" t="s">
        <v>422</v>
      </c>
      <c r="F27" s="34" t="s">
        <v>407</v>
      </c>
      <c r="G27" s="34" t="s">
        <v>407</v>
      </c>
      <c r="H27" s="34"/>
      <c r="I27" s="35"/>
      <c r="J27" s="36"/>
      <c r="M27" s="35"/>
    </row>
    <row r="28" spans="2:13" x14ac:dyDescent="0.25">
      <c r="B28" s="30" t="s">
        <v>197</v>
      </c>
      <c r="C28" s="30" t="s">
        <v>409</v>
      </c>
      <c r="D28" s="30" t="s">
        <v>418</v>
      </c>
      <c r="E28" s="29" t="s">
        <v>419</v>
      </c>
      <c r="F28" s="34" t="s">
        <v>407</v>
      </c>
      <c r="G28" s="34" t="s">
        <v>407</v>
      </c>
      <c r="H28" s="34"/>
      <c r="I28" s="35"/>
      <c r="J28" s="36"/>
      <c r="M28" s="35"/>
    </row>
    <row r="29" spans="2:13" x14ac:dyDescent="0.25">
      <c r="B29" s="30" t="s">
        <v>199</v>
      </c>
      <c r="C29" s="30" t="s">
        <v>409</v>
      </c>
      <c r="D29" s="30" t="s">
        <v>423</v>
      </c>
      <c r="E29" s="29" t="s">
        <v>419</v>
      </c>
      <c r="F29" s="34"/>
      <c r="G29" s="34" t="s">
        <v>460</v>
      </c>
      <c r="H29" s="34"/>
      <c r="I29" s="35"/>
      <c r="J29" s="34"/>
      <c r="M29" s="35"/>
    </row>
    <row r="30" spans="2:13" x14ac:dyDescent="0.25">
      <c r="B30" s="30" t="s">
        <v>201</v>
      </c>
      <c r="C30" s="30" t="s">
        <v>409</v>
      </c>
      <c r="D30" s="30" t="s">
        <v>424</v>
      </c>
      <c r="E30" s="29" t="s">
        <v>425</v>
      </c>
      <c r="F30" s="34" t="s">
        <v>407</v>
      </c>
      <c r="G30" s="34" t="s">
        <v>460</v>
      </c>
      <c r="H30" s="34"/>
      <c r="I30" s="35"/>
      <c r="J30" s="34"/>
      <c r="M30" s="35"/>
    </row>
    <row r="31" spans="2:13" x14ac:dyDescent="0.25">
      <c r="B31" s="30" t="s">
        <v>203</v>
      </c>
      <c r="C31" s="30" t="s">
        <v>409</v>
      </c>
      <c r="D31" s="30" t="s">
        <v>423</v>
      </c>
      <c r="E31" s="29" t="s">
        <v>415</v>
      </c>
      <c r="F31" s="34" t="s">
        <v>460</v>
      </c>
      <c r="G31" s="34" t="s">
        <v>460</v>
      </c>
      <c r="H31" s="34"/>
      <c r="I31" s="35"/>
      <c r="J31" s="34"/>
      <c r="M31" s="35"/>
    </row>
    <row r="32" spans="2:13" x14ac:dyDescent="0.25">
      <c r="B32" s="30" t="s">
        <v>205</v>
      </c>
      <c r="C32" s="30" t="s">
        <v>409</v>
      </c>
      <c r="D32" s="30" t="s">
        <v>423</v>
      </c>
      <c r="E32" s="29" t="s">
        <v>415</v>
      </c>
      <c r="F32" s="34" t="s">
        <v>460</v>
      </c>
      <c r="G32" s="34" t="s">
        <v>460</v>
      </c>
      <c r="H32" s="34"/>
      <c r="I32" s="35"/>
      <c r="J32" s="34"/>
      <c r="M32" s="35"/>
    </row>
    <row r="33" spans="2:13" x14ac:dyDescent="0.25">
      <c r="B33" s="30" t="s">
        <v>207</v>
      </c>
      <c r="C33" s="30" t="s">
        <v>409</v>
      </c>
      <c r="D33" s="30" t="s">
        <v>423</v>
      </c>
      <c r="E33" s="29" t="s">
        <v>421</v>
      </c>
      <c r="F33" s="34" t="s">
        <v>460</v>
      </c>
      <c r="G33" s="34" t="s">
        <v>460</v>
      </c>
      <c r="H33" s="34"/>
      <c r="I33" s="35"/>
      <c r="J33" s="34"/>
      <c r="M33" s="35"/>
    </row>
    <row r="34" spans="2:13" x14ac:dyDescent="0.25">
      <c r="B34" s="30" t="s">
        <v>209</v>
      </c>
      <c r="C34" s="30" t="s">
        <v>409</v>
      </c>
      <c r="D34" s="30" t="s">
        <v>423</v>
      </c>
      <c r="E34" s="29" t="s">
        <v>421</v>
      </c>
      <c r="F34" s="34" t="s">
        <v>460</v>
      </c>
      <c r="G34" s="34" t="s">
        <v>460</v>
      </c>
      <c r="H34" s="34"/>
      <c r="I34" s="35"/>
      <c r="J34" s="34"/>
      <c r="M34" s="35"/>
    </row>
    <row r="35" spans="2:13" x14ac:dyDescent="0.25">
      <c r="B35" s="30" t="s">
        <v>211</v>
      </c>
      <c r="C35" s="30" t="s">
        <v>409</v>
      </c>
      <c r="D35" s="30" t="s">
        <v>423</v>
      </c>
      <c r="E35" s="29" t="s">
        <v>419</v>
      </c>
      <c r="F35" s="34" t="s">
        <v>460</v>
      </c>
      <c r="G35" s="34" t="s">
        <v>460</v>
      </c>
      <c r="H35" s="34"/>
      <c r="I35" s="35"/>
      <c r="J35" s="34"/>
      <c r="M35" s="35"/>
    </row>
    <row r="36" spans="2:13" x14ac:dyDescent="0.25">
      <c r="B36" s="30" t="s">
        <v>213</v>
      </c>
      <c r="C36" s="30" t="s">
        <v>426</v>
      </c>
      <c r="D36" s="30" t="s">
        <v>427</v>
      </c>
      <c r="E36" s="29" t="s">
        <v>415</v>
      </c>
      <c r="F36" s="34" t="s">
        <v>407</v>
      </c>
      <c r="G36" s="245" t="s">
        <v>407</v>
      </c>
      <c r="H36" s="34"/>
      <c r="I36" s="35"/>
      <c r="J36" s="34"/>
      <c r="M36" s="35"/>
    </row>
    <row r="37" spans="2:13" x14ac:dyDescent="0.25">
      <c r="B37" s="30" t="s">
        <v>215</v>
      </c>
      <c r="C37" s="30" t="s">
        <v>426</v>
      </c>
      <c r="D37" s="30" t="s">
        <v>427</v>
      </c>
      <c r="E37" s="29" t="s">
        <v>415</v>
      </c>
      <c r="F37" s="34" t="s">
        <v>407</v>
      </c>
      <c r="G37" s="34" t="s">
        <v>407</v>
      </c>
      <c r="H37" s="34"/>
      <c r="I37" s="35"/>
      <c r="J37" s="36"/>
      <c r="M37" s="35"/>
    </row>
    <row r="38" spans="2:13" x14ac:dyDescent="0.25">
      <c r="B38" s="30" t="s">
        <v>217</v>
      </c>
      <c r="C38" s="30" t="s">
        <v>426</v>
      </c>
      <c r="D38" s="30" t="s">
        <v>427</v>
      </c>
      <c r="E38" s="29" t="s">
        <v>415</v>
      </c>
      <c r="F38" s="34" t="s">
        <v>407</v>
      </c>
      <c r="G38" s="34" t="s">
        <v>407</v>
      </c>
      <c r="H38" s="34"/>
      <c r="I38" s="35"/>
      <c r="J38" s="36"/>
      <c r="M38" s="35"/>
    </row>
    <row r="39" spans="2:13" x14ac:dyDescent="0.25">
      <c r="B39" s="30" t="s">
        <v>219</v>
      </c>
      <c r="C39" s="30" t="s">
        <v>426</v>
      </c>
      <c r="D39" s="30" t="s">
        <v>427</v>
      </c>
      <c r="E39" s="29" t="s">
        <v>415</v>
      </c>
      <c r="F39" s="34" t="s">
        <v>407</v>
      </c>
      <c r="G39" s="34" t="s">
        <v>407</v>
      </c>
      <c r="H39" s="34"/>
      <c r="I39" s="35"/>
      <c r="J39" s="36"/>
      <c r="M39" s="35"/>
    </row>
    <row r="40" spans="2:13" x14ac:dyDescent="0.25">
      <c r="B40" s="30" t="s">
        <v>221</v>
      </c>
      <c r="C40" s="30" t="s">
        <v>426</v>
      </c>
      <c r="D40" s="30" t="s">
        <v>427</v>
      </c>
      <c r="E40" s="29" t="s">
        <v>428</v>
      </c>
      <c r="F40" s="34" t="s">
        <v>407</v>
      </c>
      <c r="G40" s="34" t="s">
        <v>407</v>
      </c>
      <c r="H40" s="34"/>
      <c r="I40" s="35"/>
      <c r="J40" s="36"/>
      <c r="M40" s="35"/>
    </row>
    <row r="41" spans="2:13" x14ac:dyDescent="0.25">
      <c r="B41" s="30" t="s">
        <v>223</v>
      </c>
      <c r="C41" s="30" t="s">
        <v>426</v>
      </c>
      <c r="D41" s="30" t="s">
        <v>427</v>
      </c>
      <c r="E41" s="29" t="s">
        <v>428</v>
      </c>
      <c r="F41" s="34" t="s">
        <v>407</v>
      </c>
      <c r="G41" s="34" t="s">
        <v>407</v>
      </c>
      <c r="H41" s="34"/>
      <c r="I41" s="35"/>
      <c r="J41" s="36"/>
      <c r="M41" s="35"/>
    </row>
    <row r="42" spans="2:13" x14ac:dyDescent="0.25">
      <c r="B42" s="30" t="s">
        <v>225</v>
      </c>
      <c r="C42" s="30" t="s">
        <v>426</v>
      </c>
      <c r="D42" s="30" t="s">
        <v>427</v>
      </c>
      <c r="E42" s="29" t="s">
        <v>421</v>
      </c>
      <c r="F42" s="34" t="s">
        <v>407</v>
      </c>
      <c r="G42" s="34" t="s">
        <v>407</v>
      </c>
      <c r="H42" s="34"/>
      <c r="I42" s="35"/>
      <c r="J42" s="36"/>
      <c r="M42" s="35"/>
    </row>
    <row r="43" spans="2:13" x14ac:dyDescent="0.25">
      <c r="B43" s="30" t="s">
        <v>227</v>
      </c>
      <c r="C43" s="30" t="s">
        <v>426</v>
      </c>
      <c r="D43" s="30" t="s">
        <v>427</v>
      </c>
      <c r="E43" s="29" t="s">
        <v>417</v>
      </c>
      <c r="F43" s="34" t="s">
        <v>407</v>
      </c>
      <c r="G43" s="34" t="s">
        <v>407</v>
      </c>
      <c r="H43" s="34"/>
      <c r="I43" s="35"/>
      <c r="J43" s="36"/>
      <c r="M43" s="35"/>
    </row>
    <row r="44" spans="2:13" x14ac:dyDescent="0.25">
      <c r="B44" s="30" t="s">
        <v>229</v>
      </c>
      <c r="C44" s="30" t="s">
        <v>426</v>
      </c>
      <c r="D44" s="30" t="s">
        <v>427</v>
      </c>
      <c r="E44" s="29" t="s">
        <v>417</v>
      </c>
      <c r="F44" s="34" t="s">
        <v>407</v>
      </c>
      <c r="G44" s="34" t="s">
        <v>407</v>
      </c>
      <c r="H44" s="34"/>
      <c r="I44" s="35"/>
      <c r="J44" s="36"/>
      <c r="M44" s="35"/>
    </row>
    <row r="45" spans="2:13" x14ac:dyDescent="0.25">
      <c r="B45" s="30" t="s">
        <v>231</v>
      </c>
      <c r="C45" s="30" t="s">
        <v>426</v>
      </c>
      <c r="D45" s="30" t="s">
        <v>427</v>
      </c>
      <c r="E45" s="29" t="s">
        <v>417</v>
      </c>
      <c r="F45" s="34" t="s">
        <v>407</v>
      </c>
      <c r="G45" s="34" t="s">
        <v>407</v>
      </c>
      <c r="H45" s="34"/>
      <c r="I45" s="35"/>
      <c r="J45" s="36"/>
      <c r="M45" s="35"/>
    </row>
    <row r="46" spans="2:13" x14ac:dyDescent="0.25">
      <c r="B46" s="30" t="s">
        <v>233</v>
      </c>
      <c r="C46" s="30" t="s">
        <v>426</v>
      </c>
      <c r="D46" s="30" t="s">
        <v>427</v>
      </c>
      <c r="E46" s="29" t="s">
        <v>429</v>
      </c>
      <c r="F46" s="34" t="s">
        <v>407</v>
      </c>
      <c r="G46" s="244" t="s">
        <v>407</v>
      </c>
      <c r="H46" s="34"/>
      <c r="I46" s="35"/>
      <c r="J46" s="36"/>
      <c r="M46" s="35"/>
    </row>
    <row r="47" spans="2:13" x14ac:dyDescent="0.25">
      <c r="B47" s="30" t="s">
        <v>235</v>
      </c>
      <c r="C47" s="30" t="s">
        <v>424</v>
      </c>
      <c r="D47" s="30" t="s">
        <v>427</v>
      </c>
      <c r="E47" s="29" t="s">
        <v>430</v>
      </c>
      <c r="F47" s="34" t="s">
        <v>407</v>
      </c>
      <c r="G47" s="34" t="s">
        <v>407</v>
      </c>
      <c r="H47" s="34"/>
      <c r="I47" s="35"/>
      <c r="J47" s="36"/>
      <c r="M47" s="35"/>
    </row>
    <row r="48" spans="2:13" x14ac:dyDescent="0.25">
      <c r="B48" s="30" t="s">
        <v>237</v>
      </c>
      <c r="C48" s="30" t="s">
        <v>431</v>
      </c>
      <c r="D48" s="30" t="s">
        <v>432</v>
      </c>
      <c r="E48" s="29" t="s">
        <v>415</v>
      </c>
      <c r="F48" s="34" t="s">
        <v>407</v>
      </c>
      <c r="G48" s="34" t="s">
        <v>407</v>
      </c>
      <c r="H48" s="34"/>
      <c r="I48" s="35"/>
      <c r="J48" s="36"/>
      <c r="M48" s="35"/>
    </row>
    <row r="49" spans="2:13" x14ac:dyDescent="0.25">
      <c r="B49" s="30" t="s">
        <v>239</v>
      </c>
      <c r="C49" s="30" t="s">
        <v>431</v>
      </c>
      <c r="D49" s="30" t="s">
        <v>432</v>
      </c>
      <c r="E49" s="29" t="s">
        <v>415</v>
      </c>
      <c r="F49" s="34" t="s">
        <v>407</v>
      </c>
      <c r="G49" s="34" t="s">
        <v>407</v>
      </c>
      <c r="H49" s="34"/>
      <c r="I49" s="35"/>
      <c r="J49" s="36"/>
      <c r="M49" s="35"/>
    </row>
    <row r="50" spans="2:13" x14ac:dyDescent="0.25">
      <c r="B50" s="30" t="s">
        <v>241</v>
      </c>
      <c r="C50" s="30" t="s">
        <v>431</v>
      </c>
      <c r="D50" s="30" t="s">
        <v>432</v>
      </c>
      <c r="E50" s="29" t="s">
        <v>415</v>
      </c>
      <c r="F50" s="34" t="s">
        <v>407</v>
      </c>
      <c r="G50" s="34" t="s">
        <v>407</v>
      </c>
      <c r="H50" s="34"/>
      <c r="I50" s="35"/>
      <c r="J50" s="36"/>
      <c r="M50" s="35"/>
    </row>
    <row r="51" spans="2:13" x14ac:dyDescent="0.25">
      <c r="B51" s="30" t="s">
        <v>243</v>
      </c>
      <c r="C51" s="30" t="s">
        <v>431</v>
      </c>
      <c r="D51" s="30" t="s">
        <v>432</v>
      </c>
      <c r="E51" s="29" t="s">
        <v>415</v>
      </c>
      <c r="F51" s="34" t="s">
        <v>407</v>
      </c>
      <c r="G51" s="34" t="s">
        <v>407</v>
      </c>
      <c r="H51" s="34"/>
      <c r="I51" s="35"/>
      <c r="J51" s="36"/>
      <c r="M51" s="35"/>
    </row>
    <row r="52" spans="2:13" x14ac:dyDescent="0.25">
      <c r="B52" s="30" t="s">
        <v>245</v>
      </c>
      <c r="C52" s="30" t="s">
        <v>431</v>
      </c>
      <c r="D52" s="30" t="s">
        <v>432</v>
      </c>
      <c r="E52" s="29" t="s">
        <v>433</v>
      </c>
      <c r="F52" s="34" t="s">
        <v>407</v>
      </c>
      <c r="G52" s="34" t="s">
        <v>407</v>
      </c>
      <c r="H52" s="34"/>
      <c r="I52" s="35"/>
      <c r="J52" s="36"/>
      <c r="M52" s="35"/>
    </row>
    <row r="53" spans="2:13" x14ac:dyDescent="0.25">
      <c r="B53" s="30" t="s">
        <v>247</v>
      </c>
      <c r="C53" s="30" t="s">
        <v>431</v>
      </c>
      <c r="D53" s="30" t="s">
        <v>432</v>
      </c>
      <c r="E53" s="29" t="s">
        <v>434</v>
      </c>
      <c r="F53" s="34" t="s">
        <v>407</v>
      </c>
      <c r="G53" s="34" t="s">
        <v>407</v>
      </c>
      <c r="H53" s="34"/>
      <c r="I53" s="35"/>
      <c r="J53" s="36"/>
      <c r="M53" s="35"/>
    </row>
    <row r="54" spans="2:13" x14ac:dyDescent="0.25">
      <c r="B54" s="30" t="s">
        <v>249</v>
      </c>
      <c r="C54" s="30" t="s">
        <v>431</v>
      </c>
      <c r="D54" s="30" t="s">
        <v>432</v>
      </c>
      <c r="E54" s="29" t="s">
        <v>421</v>
      </c>
      <c r="F54" s="34" t="s">
        <v>407</v>
      </c>
      <c r="G54" s="34" t="s">
        <v>407</v>
      </c>
      <c r="H54" s="34"/>
      <c r="I54" s="35"/>
      <c r="J54" s="36"/>
      <c r="M54" s="35"/>
    </row>
    <row r="55" spans="2:13" x14ac:dyDescent="0.25">
      <c r="B55" s="30" t="s">
        <v>251</v>
      </c>
      <c r="C55" s="30" t="s">
        <v>431</v>
      </c>
      <c r="D55" s="30" t="s">
        <v>432</v>
      </c>
      <c r="E55" s="29" t="s">
        <v>434</v>
      </c>
      <c r="F55" s="34" t="s">
        <v>407</v>
      </c>
      <c r="G55" s="34" t="s">
        <v>407</v>
      </c>
      <c r="H55" s="34"/>
      <c r="I55" s="35"/>
      <c r="J55" s="36"/>
      <c r="M55" s="35"/>
    </row>
    <row r="56" spans="2:13" x14ac:dyDescent="0.25">
      <c r="B56" s="30" t="s">
        <v>253</v>
      </c>
      <c r="C56" s="30" t="s">
        <v>431</v>
      </c>
      <c r="D56" s="30" t="s">
        <v>432</v>
      </c>
      <c r="E56" s="29" t="s">
        <v>435</v>
      </c>
      <c r="F56" s="34" t="s">
        <v>407</v>
      </c>
      <c r="G56" s="34" t="s">
        <v>407</v>
      </c>
      <c r="H56" s="34"/>
      <c r="I56" s="35"/>
      <c r="J56" s="36"/>
      <c r="M56" s="35"/>
    </row>
    <row r="57" spans="2:13" x14ac:dyDescent="0.25">
      <c r="B57" s="30" t="s">
        <v>255</v>
      </c>
      <c r="C57" s="30" t="s">
        <v>431</v>
      </c>
      <c r="D57" s="30" t="s">
        <v>432</v>
      </c>
      <c r="E57" s="29" t="s">
        <v>435</v>
      </c>
      <c r="F57" s="34" t="s">
        <v>407</v>
      </c>
      <c r="G57" s="34" t="s">
        <v>407</v>
      </c>
      <c r="H57" s="34"/>
      <c r="I57" s="35"/>
      <c r="J57" s="36"/>
      <c r="M57" s="35"/>
    </row>
    <row r="58" spans="2:13" x14ac:dyDescent="0.25">
      <c r="B58" s="30" t="s">
        <v>257</v>
      </c>
      <c r="C58" s="30" t="s">
        <v>431</v>
      </c>
      <c r="D58" s="30" t="s">
        <v>432</v>
      </c>
      <c r="E58" s="29" t="s">
        <v>435</v>
      </c>
      <c r="F58" s="34" t="s">
        <v>407</v>
      </c>
      <c r="G58" s="34" t="s">
        <v>407</v>
      </c>
      <c r="H58" s="34"/>
      <c r="I58" s="35"/>
      <c r="J58" s="36"/>
      <c r="M58" s="35"/>
    </row>
    <row r="59" spans="2:13" x14ac:dyDescent="0.25">
      <c r="B59" s="30" t="s">
        <v>259</v>
      </c>
      <c r="C59" s="30" t="s">
        <v>431</v>
      </c>
      <c r="D59" s="30" t="s">
        <v>432</v>
      </c>
      <c r="E59" s="29" t="s">
        <v>421</v>
      </c>
      <c r="F59" s="34" t="s">
        <v>407</v>
      </c>
      <c r="G59" s="34" t="s">
        <v>407</v>
      </c>
      <c r="H59" s="34"/>
      <c r="I59" s="35"/>
      <c r="J59" s="36"/>
      <c r="M59" s="35"/>
    </row>
    <row r="60" spans="2:13" x14ac:dyDescent="0.25">
      <c r="B60" s="30" t="s">
        <v>261</v>
      </c>
      <c r="C60" s="30" t="s">
        <v>431</v>
      </c>
      <c r="D60" s="30" t="s">
        <v>432</v>
      </c>
      <c r="E60" s="29" t="s">
        <v>435</v>
      </c>
      <c r="F60" s="34" t="s">
        <v>407</v>
      </c>
      <c r="G60" s="34" t="s">
        <v>407</v>
      </c>
      <c r="H60" s="34"/>
      <c r="I60" s="35"/>
      <c r="J60" s="36"/>
      <c r="M60" s="35"/>
    </row>
    <row r="61" spans="2:13" x14ac:dyDescent="0.25">
      <c r="B61" s="30" t="s">
        <v>263</v>
      </c>
      <c r="C61" s="30" t="s">
        <v>431</v>
      </c>
      <c r="D61" s="30" t="s">
        <v>432</v>
      </c>
      <c r="E61" s="29" t="s">
        <v>434</v>
      </c>
      <c r="F61" s="34" t="s">
        <v>407</v>
      </c>
      <c r="G61" s="34" t="s">
        <v>407</v>
      </c>
      <c r="H61" s="34"/>
      <c r="I61" s="35"/>
      <c r="J61" s="36"/>
      <c r="M61" s="35"/>
    </row>
    <row r="62" spans="2:13" x14ac:dyDescent="0.25">
      <c r="B62" s="30" t="s">
        <v>265</v>
      </c>
      <c r="C62" s="30" t="s">
        <v>436</v>
      </c>
      <c r="D62" s="30" t="s">
        <v>427</v>
      </c>
      <c r="E62" s="29" t="s">
        <v>415</v>
      </c>
      <c r="F62" s="34"/>
      <c r="G62" s="245"/>
      <c r="H62" s="34"/>
      <c r="I62" s="35"/>
      <c r="J62" s="36"/>
      <c r="M62" s="35"/>
    </row>
    <row r="63" spans="2:13" x14ac:dyDescent="0.25">
      <c r="B63" s="30" t="s">
        <v>267</v>
      </c>
      <c r="C63" s="30" t="s">
        <v>436</v>
      </c>
      <c r="D63" s="30" t="s">
        <v>427</v>
      </c>
      <c r="E63" s="29" t="s">
        <v>417</v>
      </c>
      <c r="F63" s="34" t="s">
        <v>460</v>
      </c>
      <c r="G63" s="34" t="s">
        <v>460</v>
      </c>
      <c r="H63" s="34"/>
      <c r="I63" s="35"/>
      <c r="J63" s="34"/>
      <c r="M63" s="35"/>
    </row>
    <row r="64" spans="2:13" x14ac:dyDescent="0.25">
      <c r="B64" s="30" t="s">
        <v>269</v>
      </c>
      <c r="C64" s="30" t="s">
        <v>436</v>
      </c>
      <c r="D64" s="30" t="s">
        <v>427</v>
      </c>
      <c r="E64" s="29" t="s">
        <v>437</v>
      </c>
      <c r="F64" s="34" t="s">
        <v>460</v>
      </c>
      <c r="G64" s="34" t="s">
        <v>460</v>
      </c>
      <c r="H64" s="34"/>
      <c r="I64" s="35"/>
      <c r="J64" s="34"/>
      <c r="M64" s="35"/>
    </row>
    <row r="65" spans="2:13" x14ac:dyDescent="0.25">
      <c r="B65" s="30" t="s">
        <v>271</v>
      </c>
      <c r="C65" s="30" t="s">
        <v>436</v>
      </c>
      <c r="D65" s="30" t="s">
        <v>427</v>
      </c>
      <c r="E65" s="29" t="s">
        <v>437</v>
      </c>
      <c r="F65" s="34" t="s">
        <v>460</v>
      </c>
      <c r="G65" s="34" t="s">
        <v>460</v>
      </c>
      <c r="H65" s="34"/>
      <c r="I65" s="35"/>
      <c r="J65" s="34"/>
      <c r="M65" s="35"/>
    </row>
    <row r="66" spans="2:13" x14ac:dyDescent="0.25">
      <c r="B66" s="30" t="s">
        <v>273</v>
      </c>
      <c r="C66" s="30" t="s">
        <v>438</v>
      </c>
      <c r="D66" s="30" t="s">
        <v>439</v>
      </c>
      <c r="E66" s="29" t="s">
        <v>415</v>
      </c>
      <c r="F66" s="34" t="s">
        <v>460</v>
      </c>
      <c r="G66" s="34" t="s">
        <v>460</v>
      </c>
      <c r="H66" s="34"/>
      <c r="I66" s="35"/>
      <c r="J66" s="34"/>
      <c r="M66" s="35"/>
    </row>
    <row r="67" spans="2:13" x14ac:dyDescent="0.25">
      <c r="B67" s="30" t="s">
        <v>275</v>
      </c>
      <c r="C67" s="30" t="s">
        <v>438</v>
      </c>
      <c r="D67" s="30" t="s">
        <v>439</v>
      </c>
      <c r="E67" s="29" t="s">
        <v>415</v>
      </c>
      <c r="F67" s="34" t="s">
        <v>460</v>
      </c>
      <c r="G67" s="34" t="s">
        <v>460</v>
      </c>
      <c r="H67" s="34"/>
      <c r="I67" s="35"/>
      <c r="J67" s="34"/>
      <c r="M67" s="35"/>
    </row>
    <row r="68" spans="2:13" x14ac:dyDescent="0.25">
      <c r="B68" s="30" t="s">
        <v>277</v>
      </c>
      <c r="C68" s="30" t="s">
        <v>438</v>
      </c>
      <c r="D68" s="30" t="s">
        <v>439</v>
      </c>
      <c r="E68" s="29" t="s">
        <v>415</v>
      </c>
      <c r="F68" s="34" t="s">
        <v>460</v>
      </c>
      <c r="G68" s="34" t="s">
        <v>460</v>
      </c>
      <c r="H68" s="34"/>
      <c r="I68" s="35"/>
      <c r="J68" s="34"/>
      <c r="M68" s="35"/>
    </row>
    <row r="69" spans="2:13" x14ac:dyDescent="0.25">
      <c r="B69" s="30" t="s">
        <v>279</v>
      </c>
      <c r="C69" s="30" t="s">
        <v>438</v>
      </c>
      <c r="D69" s="30" t="s">
        <v>439</v>
      </c>
      <c r="E69" s="29" t="s">
        <v>415</v>
      </c>
      <c r="F69" s="34" t="s">
        <v>460</v>
      </c>
      <c r="G69" s="34" t="s">
        <v>460</v>
      </c>
      <c r="H69" s="34"/>
      <c r="I69" s="35"/>
      <c r="J69" s="34"/>
      <c r="M69" s="35"/>
    </row>
    <row r="70" spans="2:13" x14ac:dyDescent="0.25">
      <c r="B70" s="30" t="s">
        <v>281</v>
      </c>
      <c r="C70" s="30" t="s">
        <v>438</v>
      </c>
      <c r="D70" s="30" t="s">
        <v>427</v>
      </c>
      <c r="E70" s="29" t="s">
        <v>440</v>
      </c>
      <c r="F70" s="34" t="s">
        <v>460</v>
      </c>
      <c r="G70" s="34" t="s">
        <v>460</v>
      </c>
      <c r="H70" s="34"/>
      <c r="I70" s="35"/>
      <c r="J70" s="34"/>
      <c r="M70" s="35"/>
    </row>
    <row r="71" spans="2:13" x14ac:dyDescent="0.25">
      <c r="B71" s="30" t="s">
        <v>283</v>
      </c>
      <c r="C71" s="30" t="s">
        <v>438</v>
      </c>
      <c r="D71" s="30" t="s">
        <v>427</v>
      </c>
      <c r="E71" s="29" t="s">
        <v>417</v>
      </c>
      <c r="F71" s="34" t="s">
        <v>460</v>
      </c>
      <c r="G71" s="34" t="s">
        <v>460</v>
      </c>
      <c r="H71" s="34"/>
      <c r="I71" s="35"/>
      <c r="J71" s="34"/>
      <c r="M71" s="35"/>
    </row>
    <row r="72" spans="2:13" x14ac:dyDescent="0.25">
      <c r="B72" s="30" t="s">
        <v>285</v>
      </c>
      <c r="C72" s="30" t="s">
        <v>438</v>
      </c>
      <c r="D72" s="30" t="s">
        <v>427</v>
      </c>
      <c r="E72" s="29" t="s">
        <v>417</v>
      </c>
      <c r="F72" s="34" t="s">
        <v>460</v>
      </c>
      <c r="G72" s="34" t="s">
        <v>460</v>
      </c>
      <c r="H72" s="34"/>
      <c r="I72" s="35"/>
      <c r="J72" s="34"/>
      <c r="M72" s="35"/>
    </row>
    <row r="73" spans="2:13" x14ac:dyDescent="0.25">
      <c r="B73" s="30" t="s">
        <v>287</v>
      </c>
      <c r="C73" s="30" t="s">
        <v>438</v>
      </c>
      <c r="D73" s="30" t="s">
        <v>427</v>
      </c>
      <c r="E73" s="29" t="s">
        <v>441</v>
      </c>
      <c r="F73" s="34" t="s">
        <v>460</v>
      </c>
      <c r="G73" s="34" t="s">
        <v>460</v>
      </c>
      <c r="H73" s="34"/>
      <c r="I73" s="35"/>
      <c r="J73" s="34"/>
      <c r="M73" s="35"/>
    </row>
    <row r="74" spans="2:13" x14ac:dyDescent="0.25">
      <c r="B74" s="30" t="s">
        <v>289</v>
      </c>
      <c r="C74" s="30" t="s">
        <v>424</v>
      </c>
      <c r="D74" s="30" t="s">
        <v>438</v>
      </c>
      <c r="E74" s="29" t="s">
        <v>442</v>
      </c>
      <c r="F74" s="34" t="s">
        <v>460</v>
      </c>
      <c r="G74" s="34" t="s">
        <v>460</v>
      </c>
      <c r="H74" s="34"/>
      <c r="I74" s="35"/>
      <c r="J74" s="34"/>
      <c r="M74" s="35"/>
    </row>
    <row r="75" spans="2:13" x14ac:dyDescent="0.25">
      <c r="B75" s="30" t="s">
        <v>291</v>
      </c>
      <c r="C75" s="30" t="s">
        <v>443</v>
      </c>
      <c r="D75" s="30" t="s">
        <v>427</v>
      </c>
      <c r="E75" s="29" t="s">
        <v>417</v>
      </c>
      <c r="F75" s="34" t="s">
        <v>460</v>
      </c>
      <c r="G75" s="34" t="s">
        <v>460</v>
      </c>
      <c r="H75" s="34"/>
      <c r="I75" s="35"/>
      <c r="J75" s="34"/>
      <c r="M75" s="35"/>
    </row>
    <row r="76" spans="2:13" x14ac:dyDescent="0.25">
      <c r="B76" s="30" t="s">
        <v>293</v>
      </c>
      <c r="C76" s="30" t="s">
        <v>424</v>
      </c>
      <c r="D76" s="30" t="s">
        <v>427</v>
      </c>
      <c r="E76" s="29" t="s">
        <v>415</v>
      </c>
      <c r="F76" s="34" t="s">
        <v>407</v>
      </c>
      <c r="G76" s="245" t="s">
        <v>407</v>
      </c>
      <c r="H76" s="34"/>
      <c r="I76" s="35"/>
      <c r="J76" s="34"/>
      <c r="M76" s="35"/>
    </row>
    <row r="77" spans="2:13" x14ac:dyDescent="0.25">
      <c r="B77" s="30" t="s">
        <v>295</v>
      </c>
      <c r="C77" s="30" t="s">
        <v>424</v>
      </c>
      <c r="D77" s="30" t="s">
        <v>427</v>
      </c>
      <c r="E77" s="29" t="s">
        <v>415</v>
      </c>
      <c r="F77" s="34" t="s">
        <v>407</v>
      </c>
      <c r="G77" s="34" t="s">
        <v>407</v>
      </c>
      <c r="H77" s="34"/>
      <c r="I77" s="35"/>
      <c r="J77" s="36"/>
      <c r="M77" s="35"/>
    </row>
    <row r="78" spans="2:13" x14ac:dyDescent="0.25">
      <c r="B78" s="30" t="s">
        <v>297</v>
      </c>
      <c r="C78" s="30" t="s">
        <v>424</v>
      </c>
      <c r="D78" s="30" t="s">
        <v>427</v>
      </c>
      <c r="E78" s="29" t="s">
        <v>415</v>
      </c>
      <c r="F78" s="34" t="s">
        <v>407</v>
      </c>
      <c r="G78" s="34" t="s">
        <v>407</v>
      </c>
      <c r="H78" s="34"/>
      <c r="I78" s="35"/>
      <c r="J78" s="36"/>
      <c r="M78" s="35"/>
    </row>
    <row r="79" spans="2:13" x14ac:dyDescent="0.25">
      <c r="B79" s="30" t="s">
        <v>299</v>
      </c>
      <c r="C79" s="30" t="s">
        <v>424</v>
      </c>
      <c r="D79" s="30" t="s">
        <v>427</v>
      </c>
      <c r="E79" s="29" t="s">
        <v>437</v>
      </c>
      <c r="F79" s="34" t="s">
        <v>407</v>
      </c>
      <c r="G79" s="34" t="s">
        <v>407</v>
      </c>
      <c r="H79" s="34"/>
      <c r="I79" s="35"/>
      <c r="J79" s="36"/>
      <c r="M79" s="35"/>
    </row>
    <row r="80" spans="2:13" x14ac:dyDescent="0.25">
      <c r="B80" s="30" t="s">
        <v>301</v>
      </c>
      <c r="C80" s="30" t="s">
        <v>424</v>
      </c>
      <c r="D80" s="30" t="s">
        <v>427</v>
      </c>
      <c r="E80" s="29" t="s">
        <v>440</v>
      </c>
      <c r="F80" s="34" t="s">
        <v>407</v>
      </c>
      <c r="G80" s="34" t="s">
        <v>407</v>
      </c>
      <c r="H80" s="34"/>
      <c r="I80" s="35"/>
      <c r="J80" s="36"/>
      <c r="M80" s="35"/>
    </row>
    <row r="81" spans="2:13" x14ac:dyDescent="0.25">
      <c r="B81" s="30" t="s">
        <v>303</v>
      </c>
      <c r="C81" s="30" t="s">
        <v>424</v>
      </c>
      <c r="D81" s="30" t="s">
        <v>427</v>
      </c>
      <c r="E81" s="29" t="s">
        <v>429</v>
      </c>
      <c r="F81" s="34" t="s">
        <v>407</v>
      </c>
      <c r="G81" s="34" t="s">
        <v>407</v>
      </c>
      <c r="H81" s="34"/>
      <c r="I81" s="35"/>
      <c r="J81" s="36"/>
      <c r="M81" s="35"/>
    </row>
    <row r="82" spans="2:13" x14ac:dyDescent="0.25">
      <c r="B82" s="30" t="s">
        <v>305</v>
      </c>
      <c r="C82" s="30" t="s">
        <v>424</v>
      </c>
      <c r="D82" s="30" t="s">
        <v>427</v>
      </c>
      <c r="E82" s="29" t="s">
        <v>444</v>
      </c>
      <c r="F82" s="34" t="s">
        <v>407</v>
      </c>
      <c r="G82" s="34" t="s">
        <v>407</v>
      </c>
      <c r="H82" s="34"/>
      <c r="I82" s="35"/>
      <c r="J82" s="36"/>
      <c r="M82" s="35"/>
    </row>
    <row r="83" spans="2:13" x14ac:dyDescent="0.25">
      <c r="B83" s="30" t="s">
        <v>307</v>
      </c>
      <c r="C83" s="30" t="s">
        <v>438</v>
      </c>
      <c r="D83" s="30" t="s">
        <v>427</v>
      </c>
      <c r="E83" s="29" t="s">
        <v>419</v>
      </c>
      <c r="F83" s="34" t="s">
        <v>460</v>
      </c>
      <c r="G83" s="34" t="s">
        <v>460</v>
      </c>
      <c r="H83" s="34"/>
      <c r="I83" s="35"/>
      <c r="J83" s="34"/>
      <c r="M83" s="35"/>
    </row>
    <row r="84" spans="2:13" x14ac:dyDescent="0.25">
      <c r="B84" s="30" t="s">
        <v>309</v>
      </c>
      <c r="C84" s="30" t="s">
        <v>439</v>
      </c>
      <c r="D84" s="30" t="s">
        <v>427</v>
      </c>
      <c r="E84" s="29" t="s">
        <v>421</v>
      </c>
      <c r="F84" s="34" t="s">
        <v>460</v>
      </c>
      <c r="G84" s="34" t="s">
        <v>460</v>
      </c>
      <c r="H84" s="34"/>
      <c r="I84" s="35"/>
      <c r="J84" s="34"/>
      <c r="M84" s="35"/>
    </row>
    <row r="85" spans="2:13" x14ac:dyDescent="0.25">
      <c r="B85" s="30" t="s">
        <v>311</v>
      </c>
      <c r="C85" s="30" t="s">
        <v>439</v>
      </c>
      <c r="D85" s="30" t="s">
        <v>427</v>
      </c>
      <c r="E85" s="29" t="s">
        <v>433</v>
      </c>
      <c r="F85" s="34" t="s">
        <v>460</v>
      </c>
      <c r="G85" s="34" t="s">
        <v>460</v>
      </c>
      <c r="H85" s="34"/>
      <c r="I85" s="35"/>
      <c r="J85" s="34"/>
      <c r="M85" s="35"/>
    </row>
    <row r="86" spans="2:13" x14ac:dyDescent="0.25">
      <c r="B86" s="30" t="s">
        <v>313</v>
      </c>
      <c r="C86" s="30" t="s">
        <v>439</v>
      </c>
      <c r="D86" s="30" t="s">
        <v>427</v>
      </c>
      <c r="E86" s="29" t="s">
        <v>433</v>
      </c>
      <c r="F86" s="34" t="s">
        <v>460</v>
      </c>
      <c r="G86" s="34" t="s">
        <v>460</v>
      </c>
      <c r="H86" s="34"/>
      <c r="I86" s="35"/>
      <c r="J86" s="34"/>
      <c r="M86" s="35"/>
    </row>
    <row r="87" spans="2:13" x14ac:dyDescent="0.25">
      <c r="B87" s="30" t="s">
        <v>315</v>
      </c>
      <c r="C87" s="30" t="s">
        <v>439</v>
      </c>
      <c r="D87" s="30" t="s">
        <v>427</v>
      </c>
      <c r="E87" s="29" t="s">
        <v>445</v>
      </c>
      <c r="F87" s="34" t="s">
        <v>460</v>
      </c>
      <c r="G87" s="34" t="s">
        <v>460</v>
      </c>
      <c r="H87" s="34"/>
      <c r="I87" s="35"/>
      <c r="J87" s="34"/>
      <c r="M87" s="35"/>
    </row>
    <row r="88" spans="2:13" x14ac:dyDescent="0.25">
      <c r="B88" s="30" t="s">
        <v>317</v>
      </c>
      <c r="C88" s="30" t="s">
        <v>439</v>
      </c>
      <c r="D88" s="30" t="s">
        <v>427</v>
      </c>
      <c r="E88" s="29" t="s">
        <v>433</v>
      </c>
      <c r="F88" s="34" t="s">
        <v>460</v>
      </c>
      <c r="G88" s="34" t="s">
        <v>460</v>
      </c>
      <c r="H88" s="34"/>
      <c r="I88" s="35"/>
      <c r="J88" s="34"/>
      <c r="M88" s="35"/>
    </row>
    <row r="89" spans="2:13" ht="25.5" x14ac:dyDescent="0.25">
      <c r="B89" s="30" t="s">
        <v>319</v>
      </c>
      <c r="C89" s="28" t="s">
        <v>446</v>
      </c>
      <c r="D89" s="30" t="s">
        <v>427</v>
      </c>
      <c r="E89" s="29" t="s">
        <v>415</v>
      </c>
      <c r="F89" s="34" t="s">
        <v>407</v>
      </c>
      <c r="G89" s="245" t="s">
        <v>407</v>
      </c>
      <c r="H89" s="34"/>
      <c r="I89" s="35"/>
      <c r="J89" s="34"/>
      <c r="M89" s="35"/>
    </row>
    <row r="90" spans="2:13" ht="25.5" x14ac:dyDescent="0.25">
      <c r="B90" s="30" t="s">
        <v>321</v>
      </c>
      <c r="C90" s="28" t="s">
        <v>446</v>
      </c>
      <c r="D90" s="30" t="s">
        <v>427</v>
      </c>
      <c r="E90" s="29" t="s">
        <v>447</v>
      </c>
      <c r="F90" s="34" t="s">
        <v>407</v>
      </c>
      <c r="G90" s="34" t="s">
        <v>407</v>
      </c>
      <c r="H90" s="34"/>
      <c r="I90" s="35"/>
      <c r="J90" s="36"/>
      <c r="M90" s="35"/>
    </row>
    <row r="91" spans="2:13" ht="25.5" x14ac:dyDescent="0.25">
      <c r="B91" s="30" t="s">
        <v>323</v>
      </c>
      <c r="C91" s="28" t="s">
        <v>446</v>
      </c>
      <c r="D91" s="30" t="s">
        <v>427</v>
      </c>
      <c r="E91" s="29" t="s">
        <v>447</v>
      </c>
      <c r="F91" s="34" t="s">
        <v>407</v>
      </c>
      <c r="G91" s="34" t="s">
        <v>407</v>
      </c>
      <c r="H91" s="34"/>
      <c r="I91" s="35"/>
      <c r="J91" s="36"/>
      <c r="M91" s="35"/>
    </row>
    <row r="92" spans="2:13" ht="25.5" x14ac:dyDescent="0.25">
      <c r="B92" s="30" t="s">
        <v>325</v>
      </c>
      <c r="C92" s="28" t="s">
        <v>446</v>
      </c>
      <c r="D92" s="30" t="s">
        <v>427</v>
      </c>
      <c r="E92" s="29" t="s">
        <v>417</v>
      </c>
      <c r="F92" s="34" t="s">
        <v>407</v>
      </c>
      <c r="G92" s="246" t="s">
        <v>407</v>
      </c>
      <c r="H92" s="34"/>
      <c r="I92" s="35"/>
      <c r="J92" s="36"/>
      <c r="M92" s="35"/>
    </row>
    <row r="93" spans="2:13" x14ac:dyDescent="0.25">
      <c r="B93" s="30" t="s">
        <v>327</v>
      </c>
      <c r="C93" s="28" t="s">
        <v>448</v>
      </c>
      <c r="D93" s="30" t="s">
        <v>427</v>
      </c>
      <c r="E93" s="29" t="s">
        <v>415</v>
      </c>
      <c r="F93" s="34" t="s">
        <v>407</v>
      </c>
      <c r="G93" s="245"/>
      <c r="H93" s="34"/>
      <c r="I93" s="35"/>
      <c r="J93" s="36"/>
      <c r="M93" s="35"/>
    </row>
    <row r="94" spans="2:13" x14ac:dyDescent="0.25">
      <c r="B94" s="30" t="s">
        <v>329</v>
      </c>
      <c r="C94" s="28" t="s">
        <v>448</v>
      </c>
      <c r="D94" s="30" t="s">
        <v>427</v>
      </c>
      <c r="E94" s="29" t="s">
        <v>415</v>
      </c>
      <c r="F94" s="34" t="s">
        <v>407</v>
      </c>
      <c r="G94" s="34" t="s">
        <v>460</v>
      </c>
      <c r="H94" s="34"/>
      <c r="I94" s="35"/>
      <c r="J94" s="34"/>
      <c r="M94" s="35"/>
    </row>
    <row r="95" spans="2:13" x14ac:dyDescent="0.25">
      <c r="B95" s="30" t="s">
        <v>331</v>
      </c>
      <c r="C95" s="28" t="s">
        <v>448</v>
      </c>
      <c r="D95" s="30" t="s">
        <v>427</v>
      </c>
      <c r="E95" s="29" t="s">
        <v>447</v>
      </c>
      <c r="F95" s="34" t="s">
        <v>407</v>
      </c>
      <c r="G95" s="34" t="s">
        <v>460</v>
      </c>
      <c r="H95" s="34"/>
      <c r="I95" s="35"/>
      <c r="J95" s="34"/>
      <c r="M95" s="35"/>
    </row>
    <row r="96" spans="2:13" x14ac:dyDescent="0.25">
      <c r="B96" s="30" t="s">
        <v>333</v>
      </c>
      <c r="C96" s="28" t="s">
        <v>448</v>
      </c>
      <c r="D96" s="30" t="s">
        <v>427</v>
      </c>
      <c r="E96" s="29" t="s">
        <v>447</v>
      </c>
      <c r="F96" s="34" t="s">
        <v>407</v>
      </c>
      <c r="G96" s="34" t="s">
        <v>460</v>
      </c>
      <c r="H96" s="34"/>
      <c r="I96" s="35"/>
      <c r="J96" s="34"/>
      <c r="M96" s="35"/>
    </row>
    <row r="97" spans="2:13" x14ac:dyDescent="0.25">
      <c r="B97" s="30" t="s">
        <v>335</v>
      </c>
      <c r="C97" s="28" t="s">
        <v>448</v>
      </c>
      <c r="D97" s="30" t="s">
        <v>427</v>
      </c>
      <c r="E97" s="29" t="s">
        <v>421</v>
      </c>
      <c r="F97" s="34" t="s">
        <v>407</v>
      </c>
      <c r="G97" s="34" t="s">
        <v>460</v>
      </c>
      <c r="H97" s="34"/>
      <c r="I97" s="35"/>
      <c r="J97" s="34"/>
      <c r="M97" s="35"/>
    </row>
    <row r="98" spans="2:13" x14ac:dyDescent="0.25">
      <c r="B98" s="30" t="s">
        <v>337</v>
      </c>
      <c r="C98" s="28" t="s">
        <v>448</v>
      </c>
      <c r="D98" s="30" t="s">
        <v>427</v>
      </c>
      <c r="E98" s="29" t="s">
        <v>421</v>
      </c>
      <c r="F98" s="34" t="s">
        <v>407</v>
      </c>
      <c r="G98" s="34" t="s">
        <v>460</v>
      </c>
      <c r="H98" s="34"/>
      <c r="I98" s="35"/>
      <c r="J98" s="34"/>
      <c r="M98" s="35"/>
    </row>
    <row r="99" spans="2:13" x14ac:dyDescent="0.25">
      <c r="B99" s="30" t="s">
        <v>339</v>
      </c>
      <c r="C99" s="28" t="s">
        <v>448</v>
      </c>
      <c r="D99" s="30" t="s">
        <v>427</v>
      </c>
      <c r="E99" s="29" t="s">
        <v>421</v>
      </c>
      <c r="F99" s="34" t="s">
        <v>407</v>
      </c>
      <c r="G99" s="34" t="s">
        <v>460</v>
      </c>
      <c r="H99" s="34"/>
      <c r="I99" s="35"/>
      <c r="J99" s="34"/>
      <c r="M99" s="35"/>
    </row>
    <row r="100" spans="2:13" x14ac:dyDescent="0.25">
      <c r="B100" s="30" t="s">
        <v>341</v>
      </c>
      <c r="C100" s="30" t="s">
        <v>449</v>
      </c>
      <c r="D100" s="30" t="s">
        <v>427</v>
      </c>
      <c r="E100" s="29" t="s">
        <v>415</v>
      </c>
      <c r="F100" s="34" t="s">
        <v>407</v>
      </c>
      <c r="G100" s="245" t="s">
        <v>407</v>
      </c>
      <c r="H100" s="34"/>
      <c r="I100" s="35"/>
      <c r="J100" s="34"/>
      <c r="M100" s="35"/>
    </row>
    <row r="101" spans="2:13" x14ac:dyDescent="0.25">
      <c r="B101" s="30" t="s">
        <v>343</v>
      </c>
      <c r="C101" s="30" t="s">
        <v>449</v>
      </c>
      <c r="D101" s="30" t="s">
        <v>427</v>
      </c>
      <c r="E101" s="29" t="s">
        <v>415</v>
      </c>
      <c r="F101" s="34" t="s">
        <v>407</v>
      </c>
      <c r="G101" s="245" t="s">
        <v>407</v>
      </c>
      <c r="H101" s="34"/>
      <c r="I101" s="35"/>
      <c r="J101" s="34"/>
      <c r="M101" s="35"/>
    </row>
    <row r="102" spans="2:13" x14ac:dyDescent="0.25">
      <c r="B102" s="30" t="s">
        <v>345</v>
      </c>
      <c r="C102" s="30" t="s">
        <v>449</v>
      </c>
      <c r="D102" s="30" t="s">
        <v>427</v>
      </c>
      <c r="E102" s="29" t="s">
        <v>415</v>
      </c>
      <c r="F102" s="34" t="s">
        <v>407</v>
      </c>
      <c r="G102" s="34" t="s">
        <v>407</v>
      </c>
      <c r="H102" s="34"/>
      <c r="I102" s="35"/>
      <c r="J102" s="36"/>
      <c r="M102" s="35"/>
    </row>
    <row r="103" spans="2:13" x14ac:dyDescent="0.25">
      <c r="B103" s="30" t="s">
        <v>347</v>
      </c>
      <c r="C103" s="30" t="s">
        <v>449</v>
      </c>
      <c r="D103" s="30" t="s">
        <v>427</v>
      </c>
      <c r="E103" s="29" t="s">
        <v>450</v>
      </c>
      <c r="F103" s="34" t="s">
        <v>407</v>
      </c>
      <c r="G103" s="34" t="s">
        <v>407</v>
      </c>
      <c r="H103" s="34"/>
      <c r="I103" s="35"/>
      <c r="J103" s="36"/>
      <c r="M103" s="35"/>
    </row>
    <row r="104" spans="2:13" x14ac:dyDescent="0.25">
      <c r="B104" s="30" t="s">
        <v>349</v>
      </c>
      <c r="C104" s="30" t="s">
        <v>449</v>
      </c>
      <c r="D104" s="30" t="s">
        <v>427</v>
      </c>
      <c r="E104" s="29" t="s">
        <v>450</v>
      </c>
      <c r="F104" s="34" t="s">
        <v>407</v>
      </c>
      <c r="G104" s="34" t="s">
        <v>407</v>
      </c>
      <c r="H104" s="34"/>
      <c r="I104" s="35"/>
      <c r="J104" s="36"/>
      <c r="M104" s="35"/>
    </row>
    <row r="105" spans="2:13" x14ac:dyDescent="0.25">
      <c r="B105" s="30" t="s">
        <v>351</v>
      </c>
      <c r="C105" s="30" t="s">
        <v>449</v>
      </c>
      <c r="D105" s="30" t="s">
        <v>427</v>
      </c>
      <c r="E105" s="29" t="s">
        <v>450</v>
      </c>
      <c r="F105" s="34" t="s">
        <v>407</v>
      </c>
      <c r="G105" s="35" t="s">
        <v>407</v>
      </c>
      <c r="H105" s="34"/>
      <c r="I105" s="35"/>
      <c r="J105" s="36"/>
      <c r="M105" s="35"/>
    </row>
    <row r="106" spans="2:13" x14ac:dyDescent="0.25">
      <c r="B106" s="30" t="s">
        <v>353</v>
      </c>
      <c r="C106" s="30" t="s">
        <v>449</v>
      </c>
      <c r="D106" s="30" t="s">
        <v>427</v>
      </c>
      <c r="E106" s="29" t="s">
        <v>450</v>
      </c>
      <c r="F106" s="34" t="s">
        <v>407</v>
      </c>
      <c r="G106" s="34" t="s">
        <v>407</v>
      </c>
      <c r="H106" s="34"/>
      <c r="I106" s="35"/>
      <c r="J106" s="36"/>
      <c r="M106" s="35"/>
    </row>
    <row r="107" spans="2:13" x14ac:dyDescent="0.25">
      <c r="B107" s="30" t="s">
        <v>355</v>
      </c>
      <c r="C107" s="30" t="s">
        <v>449</v>
      </c>
      <c r="D107" s="30" t="s">
        <v>427</v>
      </c>
      <c r="E107" s="29" t="s">
        <v>450</v>
      </c>
      <c r="F107" s="34" t="s">
        <v>407</v>
      </c>
      <c r="G107" s="34" t="s">
        <v>407</v>
      </c>
      <c r="H107" s="34"/>
      <c r="I107" s="35"/>
      <c r="J107" s="36"/>
      <c r="M107" s="35"/>
    </row>
    <row r="108" spans="2:13" x14ac:dyDescent="0.25">
      <c r="B108" s="30" t="s">
        <v>357</v>
      </c>
      <c r="C108" s="30" t="s">
        <v>449</v>
      </c>
      <c r="D108" s="30" t="s">
        <v>427</v>
      </c>
      <c r="E108" s="29" t="s">
        <v>450</v>
      </c>
      <c r="F108" s="34" t="s">
        <v>407</v>
      </c>
      <c r="G108" s="34" t="s">
        <v>407</v>
      </c>
      <c r="H108" s="34"/>
      <c r="I108" s="35"/>
      <c r="J108" s="36"/>
      <c r="M108" s="35"/>
    </row>
    <row r="109" spans="2:13" x14ac:dyDescent="0.25">
      <c r="B109" s="30" t="s">
        <v>359</v>
      </c>
      <c r="C109" s="30" t="s">
        <v>449</v>
      </c>
      <c r="D109" s="30" t="s">
        <v>427</v>
      </c>
      <c r="E109" s="29" t="s">
        <v>450</v>
      </c>
      <c r="F109" s="34" t="s">
        <v>407</v>
      </c>
      <c r="G109" s="34" t="s">
        <v>407</v>
      </c>
      <c r="H109" s="34"/>
      <c r="I109" s="35"/>
      <c r="J109" s="36"/>
      <c r="M109" s="35"/>
    </row>
    <row r="110" spans="2:13" x14ac:dyDescent="0.25">
      <c r="B110" s="30" t="s">
        <v>361</v>
      </c>
      <c r="C110" s="30" t="s">
        <v>449</v>
      </c>
      <c r="D110" s="30" t="s">
        <v>427</v>
      </c>
      <c r="E110" s="29" t="s">
        <v>450</v>
      </c>
      <c r="F110" s="34" t="s">
        <v>407</v>
      </c>
      <c r="G110" s="34" t="s">
        <v>407</v>
      </c>
      <c r="H110" s="34"/>
      <c r="I110" s="35"/>
      <c r="J110" s="36"/>
      <c r="M110" s="35"/>
    </row>
    <row r="111" spans="2:13" x14ac:dyDescent="0.25">
      <c r="B111" s="30" t="s">
        <v>363</v>
      </c>
      <c r="C111" s="30" t="s">
        <v>449</v>
      </c>
      <c r="D111" s="30" t="s">
        <v>427</v>
      </c>
      <c r="E111" s="29" t="s">
        <v>450</v>
      </c>
      <c r="F111" s="34" t="s">
        <v>407</v>
      </c>
      <c r="G111" s="34" t="s">
        <v>407</v>
      </c>
      <c r="H111" s="34"/>
      <c r="I111" s="35"/>
      <c r="J111" s="36"/>
      <c r="M111" s="35"/>
    </row>
    <row r="112" spans="2:13" x14ac:dyDescent="0.25">
      <c r="B112" s="30" t="s">
        <v>365</v>
      </c>
      <c r="C112" s="30" t="s">
        <v>449</v>
      </c>
      <c r="D112" s="30" t="s">
        <v>427</v>
      </c>
      <c r="E112" s="29" t="s">
        <v>450</v>
      </c>
      <c r="F112" s="34" t="s">
        <v>407</v>
      </c>
      <c r="G112" s="34" t="s">
        <v>407</v>
      </c>
      <c r="H112" s="34"/>
      <c r="I112" s="35"/>
      <c r="J112" s="36"/>
      <c r="M112" s="35"/>
    </row>
    <row r="113" spans="2:13" x14ac:dyDescent="0.25">
      <c r="B113" s="30" t="s">
        <v>367</v>
      </c>
      <c r="C113" s="30" t="s">
        <v>449</v>
      </c>
      <c r="D113" s="30" t="s">
        <v>427</v>
      </c>
      <c r="E113" s="29" t="s">
        <v>450</v>
      </c>
      <c r="F113" s="34" t="s">
        <v>407</v>
      </c>
      <c r="G113" s="34" t="s">
        <v>407</v>
      </c>
      <c r="H113" s="34"/>
      <c r="I113" s="35"/>
      <c r="J113" s="36"/>
      <c r="M113" s="35"/>
    </row>
    <row r="114" spans="2:13" x14ac:dyDescent="0.25">
      <c r="B114" s="30" t="s">
        <v>369</v>
      </c>
      <c r="C114" s="30" t="s">
        <v>449</v>
      </c>
      <c r="D114" s="30" t="s">
        <v>427</v>
      </c>
      <c r="E114" s="29" t="s">
        <v>450</v>
      </c>
      <c r="F114" s="34" t="s">
        <v>407</v>
      </c>
      <c r="G114" s="34" t="s">
        <v>407</v>
      </c>
      <c r="H114" s="34"/>
      <c r="I114" s="35"/>
      <c r="J114" s="36"/>
      <c r="M114" s="35"/>
    </row>
    <row r="115" spans="2:13" x14ac:dyDescent="0.25">
      <c r="B115" s="30" t="s">
        <v>371</v>
      </c>
      <c r="C115" s="30" t="s">
        <v>449</v>
      </c>
      <c r="D115" s="30" t="s">
        <v>427</v>
      </c>
      <c r="E115" s="29" t="s">
        <v>450</v>
      </c>
      <c r="F115" s="34" t="s">
        <v>407</v>
      </c>
      <c r="G115" s="34" t="s">
        <v>407</v>
      </c>
      <c r="H115" s="34"/>
      <c r="I115" s="35"/>
      <c r="J115" s="36"/>
      <c r="M115" s="35"/>
    </row>
    <row r="116" spans="2:13" ht="25.5" x14ac:dyDescent="0.25">
      <c r="B116" s="30" t="s">
        <v>373</v>
      </c>
      <c r="C116" s="28" t="s">
        <v>451</v>
      </c>
      <c r="D116" s="30" t="s">
        <v>427</v>
      </c>
      <c r="E116" s="29" t="s">
        <v>415</v>
      </c>
      <c r="F116" s="34" t="s">
        <v>407</v>
      </c>
      <c r="G116" s="34" t="s">
        <v>460</v>
      </c>
      <c r="H116" s="34"/>
      <c r="I116" s="35"/>
      <c r="J116" s="34"/>
      <c r="M116" s="35"/>
    </row>
    <row r="117" spans="2:13" ht="25.5" x14ac:dyDescent="0.25">
      <c r="B117" s="30" t="s">
        <v>375</v>
      </c>
      <c r="C117" s="28" t="s">
        <v>451</v>
      </c>
      <c r="D117" s="30" t="s">
        <v>427</v>
      </c>
      <c r="E117" s="29" t="s">
        <v>452</v>
      </c>
      <c r="F117" s="34" t="s">
        <v>407</v>
      </c>
      <c r="G117" s="34" t="s">
        <v>460</v>
      </c>
      <c r="H117" s="34"/>
      <c r="I117" s="35"/>
      <c r="J117" s="34"/>
      <c r="M117" s="35"/>
    </row>
    <row r="118" spans="2:13" ht="25.5" x14ac:dyDescent="0.25">
      <c r="B118" s="30" t="s">
        <v>377</v>
      </c>
      <c r="C118" s="28" t="s">
        <v>451</v>
      </c>
      <c r="D118" s="30" t="s">
        <v>427</v>
      </c>
      <c r="E118" s="29" t="s">
        <v>452</v>
      </c>
      <c r="F118" s="34" t="s">
        <v>407</v>
      </c>
      <c r="G118" s="34" t="s">
        <v>460</v>
      </c>
      <c r="H118" s="34"/>
      <c r="I118" s="35"/>
      <c r="J118" s="34"/>
      <c r="M118" s="35"/>
    </row>
    <row r="119" spans="2:13" ht="25.5" x14ac:dyDescent="0.25">
      <c r="B119" s="30" t="s">
        <v>379</v>
      </c>
      <c r="C119" s="28" t="s">
        <v>451</v>
      </c>
      <c r="D119" s="30" t="s">
        <v>427</v>
      </c>
      <c r="E119" s="29" t="s">
        <v>433</v>
      </c>
      <c r="F119" s="34" t="s">
        <v>407</v>
      </c>
      <c r="G119" s="34" t="s">
        <v>460</v>
      </c>
      <c r="H119" s="34"/>
      <c r="I119" s="35"/>
      <c r="J119" s="34"/>
      <c r="M119" s="35"/>
    </row>
    <row r="120" spans="2:13" ht="25.5" x14ac:dyDescent="0.25">
      <c r="B120" s="30" t="s">
        <v>381</v>
      </c>
      <c r="C120" s="28" t="s">
        <v>451</v>
      </c>
      <c r="D120" s="30" t="s">
        <v>427</v>
      </c>
      <c r="E120" s="29" t="s">
        <v>450</v>
      </c>
      <c r="F120" s="34" t="s">
        <v>407</v>
      </c>
      <c r="G120" s="34" t="s">
        <v>460</v>
      </c>
      <c r="H120" s="34"/>
      <c r="I120" s="35"/>
      <c r="J120" s="34"/>
      <c r="M120" s="35"/>
    </row>
    <row r="121" spans="2:13" x14ac:dyDescent="0.25">
      <c r="B121" s="30" t="s">
        <v>383</v>
      </c>
      <c r="C121" s="30" t="s">
        <v>453</v>
      </c>
      <c r="D121" s="30" t="s">
        <v>427</v>
      </c>
      <c r="E121" s="29" t="s">
        <v>415</v>
      </c>
      <c r="F121" s="34" t="s">
        <v>407</v>
      </c>
      <c r="G121" s="34" t="s">
        <v>460</v>
      </c>
      <c r="H121" s="34"/>
      <c r="I121" s="35"/>
      <c r="J121" s="34"/>
      <c r="M121" s="35"/>
    </row>
    <row r="122" spans="2:13" x14ac:dyDescent="0.25">
      <c r="B122" s="30" t="s">
        <v>385</v>
      </c>
      <c r="C122" s="30" t="s">
        <v>453</v>
      </c>
      <c r="D122" s="30" t="s">
        <v>427</v>
      </c>
      <c r="E122" s="29" t="s">
        <v>415</v>
      </c>
      <c r="F122" s="34" t="s">
        <v>407</v>
      </c>
      <c r="G122" s="34" t="s">
        <v>460</v>
      </c>
      <c r="H122" s="34"/>
      <c r="I122" s="35"/>
      <c r="J122" s="34"/>
      <c r="M122" s="35"/>
    </row>
    <row r="123" spans="2:13" x14ac:dyDescent="0.25">
      <c r="B123" s="30" t="s">
        <v>387</v>
      </c>
      <c r="C123" s="30" t="s">
        <v>453</v>
      </c>
      <c r="D123" s="30" t="s">
        <v>427</v>
      </c>
      <c r="E123" s="29" t="s">
        <v>454</v>
      </c>
      <c r="F123" s="34" t="s">
        <v>407</v>
      </c>
      <c r="G123" s="34" t="s">
        <v>460</v>
      </c>
      <c r="H123" s="34"/>
      <c r="I123" s="35"/>
      <c r="J123" s="34"/>
      <c r="M123" s="35"/>
    </row>
    <row r="124" spans="2:13" x14ac:dyDescent="0.25">
      <c r="B124" s="30" t="s">
        <v>389</v>
      </c>
      <c r="C124" s="30" t="s">
        <v>453</v>
      </c>
      <c r="D124" s="30" t="s">
        <v>427</v>
      </c>
      <c r="E124" s="29" t="s">
        <v>447</v>
      </c>
      <c r="F124" s="34" t="s">
        <v>407</v>
      </c>
      <c r="G124" s="34" t="s">
        <v>460</v>
      </c>
      <c r="H124" s="34"/>
      <c r="I124" s="35"/>
      <c r="J124" s="34"/>
      <c r="M124" s="35"/>
    </row>
    <row r="125" spans="2:13" x14ac:dyDescent="0.25">
      <c r="B125" s="30" t="s">
        <v>391</v>
      </c>
      <c r="C125" s="30" t="s">
        <v>453</v>
      </c>
      <c r="D125" s="30" t="s">
        <v>427</v>
      </c>
      <c r="E125" s="29" t="s">
        <v>455</v>
      </c>
      <c r="F125" s="34" t="s">
        <v>407</v>
      </c>
      <c r="G125" s="34" t="s">
        <v>460</v>
      </c>
      <c r="H125" s="34"/>
      <c r="I125" s="35"/>
      <c r="J125" s="34"/>
      <c r="M125" s="35"/>
    </row>
    <row r="126" spans="2:13" x14ac:dyDescent="0.25">
      <c r="B126" s="30" t="s">
        <v>393</v>
      </c>
      <c r="C126" s="30" t="s">
        <v>456</v>
      </c>
      <c r="D126" s="30" t="s">
        <v>427</v>
      </c>
      <c r="E126" s="29" t="s">
        <v>415</v>
      </c>
      <c r="F126" s="34" t="s">
        <v>407</v>
      </c>
      <c r="G126" s="34" t="s">
        <v>407</v>
      </c>
      <c r="H126" s="34"/>
      <c r="I126" s="35"/>
      <c r="J126" s="36"/>
      <c r="M126" s="35"/>
    </row>
    <row r="127" spans="2:13" x14ac:dyDescent="0.25">
      <c r="B127" s="30" t="s">
        <v>395</v>
      </c>
      <c r="C127" s="30" t="s">
        <v>456</v>
      </c>
      <c r="D127" s="30" t="s">
        <v>427</v>
      </c>
      <c r="E127" s="29" t="s">
        <v>457</v>
      </c>
      <c r="F127" s="34" t="s">
        <v>407</v>
      </c>
      <c r="G127" s="35" t="s">
        <v>407</v>
      </c>
      <c r="H127" s="34"/>
      <c r="I127" s="35"/>
      <c r="J127" s="36"/>
      <c r="M127" s="35"/>
    </row>
    <row r="128" spans="2:13" x14ac:dyDescent="0.25">
      <c r="B128" s="30" t="s">
        <v>397</v>
      </c>
      <c r="C128" s="30" t="s">
        <v>456</v>
      </c>
      <c r="D128" s="30" t="s">
        <v>427</v>
      </c>
      <c r="E128" s="29" t="s">
        <v>457</v>
      </c>
      <c r="F128" s="34" t="s">
        <v>407</v>
      </c>
      <c r="G128" s="35" t="s">
        <v>407</v>
      </c>
      <c r="H128" s="34"/>
      <c r="I128" s="35"/>
      <c r="J128" s="36"/>
      <c r="M128" s="35"/>
    </row>
    <row r="129" spans="2:13" x14ac:dyDescent="0.25">
      <c r="B129" s="30" t="s">
        <v>399</v>
      </c>
      <c r="C129" s="30" t="s">
        <v>456</v>
      </c>
      <c r="D129" s="30" t="s">
        <v>427</v>
      </c>
      <c r="E129" s="29" t="s">
        <v>457</v>
      </c>
      <c r="F129" s="34" t="s">
        <v>407</v>
      </c>
      <c r="G129" s="34" t="s">
        <v>407</v>
      </c>
      <c r="H129" s="34"/>
      <c r="I129" s="35"/>
      <c r="J129" s="36"/>
      <c r="M129" s="35"/>
    </row>
    <row r="130" spans="2:13" x14ac:dyDescent="0.25">
      <c r="B130" s="30" t="s">
        <v>401</v>
      </c>
      <c r="C130" s="30" t="s">
        <v>456</v>
      </c>
      <c r="D130" s="30" t="s">
        <v>427</v>
      </c>
      <c r="E130" s="29" t="s">
        <v>457</v>
      </c>
      <c r="F130" s="34" t="s">
        <v>407</v>
      </c>
      <c r="G130" s="35" t="s">
        <v>407</v>
      </c>
      <c r="H130" s="34"/>
      <c r="I130" s="35"/>
      <c r="J130" s="36"/>
      <c r="M130" s="35"/>
    </row>
    <row r="131" spans="2:13" x14ac:dyDescent="0.25">
      <c r="B131" s="30" t="s">
        <v>403</v>
      </c>
      <c r="C131" s="30" t="s">
        <v>456</v>
      </c>
      <c r="D131" s="30" t="s">
        <v>427</v>
      </c>
      <c r="E131" s="29" t="s">
        <v>457</v>
      </c>
      <c r="F131" s="34" t="s">
        <v>407</v>
      </c>
      <c r="G131" s="34" t="s">
        <v>407</v>
      </c>
      <c r="H131" s="34"/>
      <c r="I131" s="35"/>
      <c r="J131" s="36"/>
      <c r="M131" s="35"/>
    </row>
  </sheetData>
  <mergeCells count="2">
    <mergeCell ref="B10:J10"/>
    <mergeCell ref="M10:M11"/>
  </mergeCells>
  <hyperlinks>
    <hyperlink ref="P6" r:id="rId1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23"/>
  <sheetViews>
    <sheetView showGridLines="0" zoomScale="80" zoomScaleNormal="80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10.28515625" defaultRowHeight="12.75" x14ac:dyDescent="0.2"/>
  <cols>
    <col min="1" max="1" width="10.28515625" style="7"/>
    <col min="2" max="2" width="7.28515625" style="5" bestFit="1" customWidth="1"/>
    <col min="3" max="4" width="23" style="5" customWidth="1"/>
    <col min="5" max="5" width="61.7109375" style="6" customWidth="1"/>
    <col min="6" max="11" width="20.42578125" style="25" customWidth="1"/>
    <col min="12" max="79" width="20.42578125" style="19" customWidth="1"/>
    <col min="80" max="16384" width="10.28515625" style="19"/>
  </cols>
  <sheetData>
    <row r="1" spans="2:79" s="7" customFormat="1" x14ac:dyDescent="0.2">
      <c r="B1" s="5"/>
      <c r="C1" s="5"/>
      <c r="D1" s="5"/>
      <c r="E1" s="6"/>
      <c r="F1" s="5"/>
      <c r="G1" s="5"/>
      <c r="H1" s="5"/>
      <c r="I1" s="5"/>
      <c r="J1" s="5"/>
      <c r="K1" s="5"/>
    </row>
    <row r="2" spans="2:79" s="7" customFormat="1" ht="15" customHeight="1" x14ac:dyDescent="0.2">
      <c r="B2" s="5"/>
      <c r="C2" s="5"/>
      <c r="D2" s="5"/>
      <c r="E2" s="6"/>
      <c r="F2" s="8" t="s">
        <v>16</v>
      </c>
      <c r="G2" s="9" t="s">
        <v>17</v>
      </c>
      <c r="H2" s="8" t="s">
        <v>18</v>
      </c>
      <c r="I2" s="9" t="s">
        <v>19</v>
      </c>
      <c r="J2" s="8" t="s">
        <v>20</v>
      </c>
      <c r="K2" s="9" t="s">
        <v>21</v>
      </c>
      <c r="L2" s="8" t="s">
        <v>22</v>
      </c>
      <c r="M2" s="9" t="s">
        <v>23</v>
      </c>
      <c r="N2" s="8" t="s">
        <v>24</v>
      </c>
      <c r="O2" s="9" t="s">
        <v>25</v>
      </c>
      <c r="P2" s="8" t="s">
        <v>26</v>
      </c>
      <c r="Q2" s="9" t="s">
        <v>27</v>
      </c>
      <c r="R2" s="8" t="s">
        <v>28</v>
      </c>
      <c r="S2" s="9" t="s">
        <v>29</v>
      </c>
      <c r="T2" s="8" t="s">
        <v>30</v>
      </c>
      <c r="U2" s="10" t="s">
        <v>31</v>
      </c>
      <c r="V2" s="9" t="s">
        <v>32</v>
      </c>
      <c r="W2" s="8" t="s">
        <v>33</v>
      </c>
      <c r="X2" s="9" t="s">
        <v>34</v>
      </c>
      <c r="Y2" s="8" t="s">
        <v>35</v>
      </c>
      <c r="Z2" s="9" t="s">
        <v>36</v>
      </c>
      <c r="AA2" s="8" t="s">
        <v>37</v>
      </c>
      <c r="AB2" s="9" t="s">
        <v>38</v>
      </c>
      <c r="AC2" s="8" t="s">
        <v>39</v>
      </c>
      <c r="AD2" s="9" t="s">
        <v>40</v>
      </c>
      <c r="AE2" s="8" t="s">
        <v>41</v>
      </c>
      <c r="AF2" s="9" t="s">
        <v>42</v>
      </c>
      <c r="AG2" s="8" t="s">
        <v>43</v>
      </c>
      <c r="AH2" s="9" t="s">
        <v>44</v>
      </c>
      <c r="AI2" s="8" t="s">
        <v>45</v>
      </c>
      <c r="AJ2" s="9" t="s">
        <v>46</v>
      </c>
      <c r="AK2" s="8" t="s">
        <v>47</v>
      </c>
      <c r="AL2" s="9" t="s">
        <v>48</v>
      </c>
      <c r="AM2" s="8" t="s">
        <v>49</v>
      </c>
      <c r="AN2" s="9" t="s">
        <v>50</v>
      </c>
      <c r="AO2" s="8" t="s">
        <v>51</v>
      </c>
      <c r="AP2" s="9" t="s">
        <v>52</v>
      </c>
      <c r="AQ2" s="9" t="s">
        <v>53</v>
      </c>
      <c r="AR2" s="9" t="s">
        <v>54</v>
      </c>
      <c r="AS2" s="9" t="s">
        <v>55</v>
      </c>
      <c r="AT2" s="9" t="s">
        <v>56</v>
      </c>
      <c r="AU2" s="9" t="s">
        <v>57</v>
      </c>
      <c r="AV2" s="9" t="s">
        <v>58</v>
      </c>
      <c r="AW2" s="9" t="s">
        <v>59</v>
      </c>
      <c r="AX2" s="9" t="s">
        <v>60</v>
      </c>
      <c r="AY2" s="9" t="s">
        <v>61</v>
      </c>
      <c r="AZ2" s="9" t="s">
        <v>62</v>
      </c>
      <c r="BA2" s="9" t="s">
        <v>63</v>
      </c>
      <c r="BB2" s="9" t="s">
        <v>64</v>
      </c>
      <c r="BC2" s="9" t="s">
        <v>65</v>
      </c>
      <c r="BD2" s="9" t="s">
        <v>66</v>
      </c>
      <c r="BE2" s="9" t="s">
        <v>67</v>
      </c>
      <c r="BF2" s="9" t="s">
        <v>68</v>
      </c>
      <c r="BG2" s="9" t="s">
        <v>69</v>
      </c>
      <c r="BH2" s="9" t="s">
        <v>70</v>
      </c>
      <c r="BI2" s="9" t="s">
        <v>71</v>
      </c>
      <c r="BJ2" s="9" t="s">
        <v>72</v>
      </c>
      <c r="BK2" s="9" t="s">
        <v>73</v>
      </c>
      <c r="BL2" s="9" t="s">
        <v>74</v>
      </c>
      <c r="BM2" s="9" t="s">
        <v>75</v>
      </c>
      <c r="BN2" s="9" t="s">
        <v>76</v>
      </c>
      <c r="BO2" s="9" t="s">
        <v>77</v>
      </c>
      <c r="BP2" s="9" t="s">
        <v>78</v>
      </c>
      <c r="BQ2" s="9" t="s">
        <v>79</v>
      </c>
      <c r="BR2" s="9" t="s">
        <v>80</v>
      </c>
      <c r="BS2" s="9" t="s">
        <v>81</v>
      </c>
      <c r="BT2" s="9" t="s">
        <v>82</v>
      </c>
      <c r="BU2" s="9" t="s">
        <v>83</v>
      </c>
      <c r="BV2" s="9" t="s">
        <v>84</v>
      </c>
      <c r="BW2" s="9" t="s">
        <v>85</v>
      </c>
      <c r="BX2" s="9" t="s">
        <v>86</v>
      </c>
      <c r="BY2" s="9" t="s">
        <v>87</v>
      </c>
      <c r="BZ2" s="9" t="s">
        <v>88</v>
      </c>
      <c r="CA2" s="9" t="s">
        <v>89</v>
      </c>
    </row>
    <row r="3" spans="2:79" s="15" customFormat="1" ht="76.5" x14ac:dyDescent="0.2">
      <c r="B3" s="11"/>
      <c r="C3" s="11"/>
      <c r="D3" s="11"/>
      <c r="E3" s="11"/>
      <c r="F3" s="12" t="s">
        <v>90</v>
      </c>
      <c r="G3" s="13" t="s">
        <v>91</v>
      </c>
      <c r="H3" s="12" t="s">
        <v>92</v>
      </c>
      <c r="I3" s="13" t="s">
        <v>93</v>
      </c>
      <c r="J3" s="12" t="s">
        <v>94</v>
      </c>
      <c r="K3" s="13" t="s">
        <v>95</v>
      </c>
      <c r="L3" s="12" t="s">
        <v>96</v>
      </c>
      <c r="M3" s="13" t="s">
        <v>97</v>
      </c>
      <c r="N3" s="12" t="s">
        <v>98</v>
      </c>
      <c r="O3" s="13" t="s">
        <v>99</v>
      </c>
      <c r="P3" s="12" t="s">
        <v>100</v>
      </c>
      <c r="Q3" s="13" t="s">
        <v>101</v>
      </c>
      <c r="R3" s="12" t="s">
        <v>102</v>
      </c>
      <c r="S3" s="13" t="s">
        <v>103</v>
      </c>
      <c r="T3" s="12" t="s">
        <v>104</v>
      </c>
      <c r="U3" s="14" t="s">
        <v>105</v>
      </c>
      <c r="V3" s="13" t="s">
        <v>106</v>
      </c>
      <c r="W3" s="12" t="s">
        <v>107</v>
      </c>
      <c r="X3" s="13" t="s">
        <v>108</v>
      </c>
      <c r="Y3" s="12" t="s">
        <v>109</v>
      </c>
      <c r="Z3" s="13" t="s">
        <v>110</v>
      </c>
      <c r="AA3" s="12" t="s">
        <v>111</v>
      </c>
      <c r="AB3" s="13" t="s">
        <v>112</v>
      </c>
      <c r="AC3" s="12" t="s">
        <v>113</v>
      </c>
      <c r="AD3" s="13" t="s">
        <v>114</v>
      </c>
      <c r="AE3" s="12" t="s">
        <v>115</v>
      </c>
      <c r="AF3" s="13" t="s">
        <v>116</v>
      </c>
      <c r="AG3" s="12" t="s">
        <v>117</v>
      </c>
      <c r="AH3" s="13" t="s">
        <v>118</v>
      </c>
      <c r="AI3" s="12" t="s">
        <v>119</v>
      </c>
      <c r="AJ3" s="13" t="s">
        <v>120</v>
      </c>
      <c r="AK3" s="12" t="s">
        <v>121</v>
      </c>
      <c r="AL3" s="13" t="s">
        <v>122</v>
      </c>
      <c r="AM3" s="12" t="s">
        <v>123</v>
      </c>
      <c r="AN3" s="13" t="s">
        <v>124</v>
      </c>
      <c r="AO3" s="12" t="s">
        <v>125</v>
      </c>
      <c r="AP3" s="13" t="s">
        <v>126</v>
      </c>
      <c r="AQ3" s="13" t="s">
        <v>127</v>
      </c>
      <c r="AR3" s="13" t="s">
        <v>128</v>
      </c>
      <c r="AS3" s="13" t="s">
        <v>129</v>
      </c>
      <c r="AT3" s="13" t="s">
        <v>130</v>
      </c>
      <c r="AU3" s="13" t="s">
        <v>131</v>
      </c>
      <c r="AV3" s="13" t="s">
        <v>132</v>
      </c>
      <c r="AW3" s="13" t="s">
        <v>133</v>
      </c>
      <c r="AX3" s="13" t="s">
        <v>134</v>
      </c>
      <c r="AY3" s="13" t="s">
        <v>135</v>
      </c>
      <c r="AZ3" s="13" t="s">
        <v>136</v>
      </c>
      <c r="BA3" s="13" t="s">
        <v>137</v>
      </c>
      <c r="BB3" s="13" t="s">
        <v>138</v>
      </c>
      <c r="BC3" s="13" t="s">
        <v>139</v>
      </c>
      <c r="BD3" s="13" t="s">
        <v>140</v>
      </c>
      <c r="BE3" s="13" t="s">
        <v>141</v>
      </c>
      <c r="BF3" s="13" t="s">
        <v>142</v>
      </c>
      <c r="BG3" s="13" t="s">
        <v>143</v>
      </c>
      <c r="BH3" s="13" t="s">
        <v>144</v>
      </c>
      <c r="BI3" s="13" t="s">
        <v>145</v>
      </c>
      <c r="BJ3" s="13" t="s">
        <v>146</v>
      </c>
      <c r="BK3" s="13" t="s">
        <v>147</v>
      </c>
      <c r="BL3" s="13" t="s">
        <v>148</v>
      </c>
      <c r="BM3" s="13" t="s">
        <v>149</v>
      </c>
      <c r="BN3" s="13" t="s">
        <v>150</v>
      </c>
      <c r="BO3" s="13" t="s">
        <v>151</v>
      </c>
      <c r="BP3" s="13" t="s">
        <v>152</v>
      </c>
      <c r="BQ3" s="13" t="s">
        <v>153</v>
      </c>
      <c r="BR3" s="13" t="s">
        <v>154</v>
      </c>
      <c r="BS3" s="13" t="s">
        <v>155</v>
      </c>
      <c r="BT3" s="13" t="s">
        <v>156</v>
      </c>
      <c r="BU3" s="13" t="s">
        <v>157</v>
      </c>
      <c r="BV3" s="13" t="s">
        <v>158</v>
      </c>
      <c r="BW3" s="13" t="s">
        <v>159</v>
      </c>
      <c r="BX3" s="13" t="s">
        <v>160</v>
      </c>
      <c r="BY3" s="13" t="s">
        <v>161</v>
      </c>
      <c r="BZ3" s="13" t="s">
        <v>162</v>
      </c>
      <c r="CA3" s="13" t="s">
        <v>163</v>
      </c>
    </row>
    <row r="4" spans="2:79" ht="153" x14ac:dyDescent="0.2">
      <c r="B4" s="16" t="s">
        <v>164</v>
      </c>
      <c r="C4" s="16" t="s">
        <v>409</v>
      </c>
      <c r="D4" s="27" t="s">
        <v>410</v>
      </c>
      <c r="E4" s="17" t="s">
        <v>165</v>
      </c>
      <c r="F4" s="18" t="s">
        <v>166</v>
      </c>
      <c r="G4" s="18" t="s">
        <v>166</v>
      </c>
      <c r="H4" s="18" t="s">
        <v>166</v>
      </c>
      <c r="I4" s="18" t="s">
        <v>166</v>
      </c>
      <c r="J4" s="18" t="s">
        <v>166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 t="s">
        <v>166</v>
      </c>
      <c r="BA4" s="18" t="s">
        <v>166</v>
      </c>
      <c r="BB4" s="18" t="s">
        <v>166</v>
      </c>
      <c r="BC4" s="18"/>
      <c r="BD4" s="18"/>
      <c r="BE4" s="18"/>
      <c r="BF4" s="18"/>
      <c r="BG4" s="18"/>
      <c r="BH4" s="18" t="s">
        <v>166</v>
      </c>
      <c r="BI4" s="18"/>
      <c r="BJ4" s="18"/>
      <c r="BK4" s="18" t="s">
        <v>166</v>
      </c>
      <c r="BL4" s="18"/>
      <c r="BM4" s="18"/>
      <c r="BN4" s="18"/>
      <c r="BO4" s="18" t="s">
        <v>166</v>
      </c>
      <c r="BP4" s="18" t="s">
        <v>166</v>
      </c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</row>
    <row r="5" spans="2:79" ht="89.25" x14ac:dyDescent="0.2">
      <c r="B5" s="16" t="s">
        <v>167</v>
      </c>
      <c r="C5" s="16" t="s">
        <v>409</v>
      </c>
      <c r="D5" s="27" t="s">
        <v>410</v>
      </c>
      <c r="E5" s="20" t="s">
        <v>168</v>
      </c>
      <c r="F5" s="18" t="s">
        <v>166</v>
      </c>
      <c r="G5" s="18" t="s">
        <v>166</v>
      </c>
      <c r="H5" s="18" t="s">
        <v>166</v>
      </c>
      <c r="I5" s="18" t="s">
        <v>166</v>
      </c>
      <c r="J5" s="18" t="s">
        <v>166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 t="s">
        <v>166</v>
      </c>
      <c r="BA5" s="18" t="s">
        <v>166</v>
      </c>
      <c r="BB5" s="18" t="s">
        <v>166</v>
      </c>
      <c r="BC5" s="18"/>
      <c r="BD5" s="18"/>
      <c r="BE5" s="18"/>
      <c r="BF5" s="18"/>
      <c r="BG5" s="18"/>
      <c r="BH5" s="18" t="s">
        <v>166</v>
      </c>
      <c r="BI5" s="18"/>
      <c r="BJ5" s="18"/>
      <c r="BK5" s="18" t="s">
        <v>166</v>
      </c>
      <c r="BL5" s="18"/>
      <c r="BM5" s="18"/>
      <c r="BN5" s="18"/>
      <c r="BO5" s="18" t="s">
        <v>166</v>
      </c>
      <c r="BP5" s="18" t="s">
        <v>166</v>
      </c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</row>
    <row r="6" spans="2:79" ht="51" x14ac:dyDescent="0.2">
      <c r="B6" s="16" t="s">
        <v>169</v>
      </c>
      <c r="C6" s="16" t="s">
        <v>409</v>
      </c>
      <c r="D6" s="27" t="s">
        <v>410</v>
      </c>
      <c r="E6" s="20" t="s">
        <v>170</v>
      </c>
      <c r="F6" s="18" t="s">
        <v>166</v>
      </c>
      <c r="G6" s="18" t="s">
        <v>166</v>
      </c>
      <c r="H6" s="18" t="s">
        <v>166</v>
      </c>
      <c r="I6" s="18" t="s">
        <v>166</v>
      </c>
      <c r="J6" s="18" t="s">
        <v>166</v>
      </c>
      <c r="K6" s="18"/>
      <c r="L6" s="21"/>
      <c r="M6" s="21"/>
      <c r="N6" s="21"/>
      <c r="O6" s="21"/>
      <c r="P6" s="21"/>
      <c r="Q6" s="21"/>
      <c r="R6" s="21"/>
      <c r="S6" s="21"/>
      <c r="T6" s="21"/>
      <c r="U6" s="18"/>
      <c r="V6" s="18"/>
      <c r="W6" s="18"/>
      <c r="X6" s="18"/>
      <c r="Y6" s="18"/>
      <c r="Z6" s="18"/>
      <c r="AA6" s="18"/>
      <c r="AB6" s="21"/>
      <c r="AC6" s="21"/>
      <c r="AD6" s="21"/>
      <c r="AE6" s="21"/>
      <c r="AF6" s="21"/>
      <c r="AG6" s="18" t="s">
        <v>166</v>
      </c>
      <c r="AH6" s="21"/>
      <c r="AI6" s="21"/>
      <c r="AJ6" s="21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 t="s">
        <v>166</v>
      </c>
      <c r="BA6" s="18" t="s">
        <v>166</v>
      </c>
      <c r="BB6" s="18" t="s">
        <v>166</v>
      </c>
      <c r="BC6" s="18"/>
      <c r="BD6" s="18"/>
      <c r="BE6" s="18" t="s">
        <v>166</v>
      </c>
      <c r="BF6" s="18" t="s">
        <v>166</v>
      </c>
      <c r="BG6" s="18"/>
      <c r="BH6" s="18" t="s">
        <v>166</v>
      </c>
      <c r="BI6" s="18"/>
      <c r="BJ6" s="18"/>
      <c r="BK6" s="18" t="s">
        <v>166</v>
      </c>
      <c r="BL6" s="18"/>
      <c r="BM6" s="18"/>
      <c r="BN6" s="18"/>
      <c r="BO6" s="18" t="s">
        <v>166</v>
      </c>
      <c r="BP6" s="18" t="s">
        <v>166</v>
      </c>
      <c r="BQ6" s="18"/>
      <c r="BR6" s="18" t="s">
        <v>166</v>
      </c>
      <c r="BS6" s="18"/>
      <c r="BT6" s="18" t="s">
        <v>166</v>
      </c>
      <c r="BU6" s="18"/>
      <c r="BV6" s="18"/>
      <c r="BW6" s="18"/>
      <c r="BX6" s="18"/>
      <c r="BY6" s="18"/>
      <c r="BZ6" s="18"/>
      <c r="CA6" s="18"/>
    </row>
    <row r="7" spans="2:79" ht="25.5" x14ac:dyDescent="0.2">
      <c r="B7" s="16" t="s">
        <v>171</v>
      </c>
      <c r="C7" s="16" t="s">
        <v>409</v>
      </c>
      <c r="D7" s="27" t="s">
        <v>410</v>
      </c>
      <c r="E7" s="20" t="s">
        <v>172</v>
      </c>
      <c r="F7" s="18" t="s">
        <v>166</v>
      </c>
      <c r="G7" s="18" t="s">
        <v>166</v>
      </c>
      <c r="H7" s="18" t="s">
        <v>166</v>
      </c>
      <c r="I7" s="18" t="s">
        <v>166</v>
      </c>
      <c r="J7" s="18" t="s">
        <v>166</v>
      </c>
      <c r="K7" s="18"/>
      <c r="L7" s="21"/>
      <c r="M7" s="21"/>
      <c r="N7" s="21"/>
      <c r="O7" s="21"/>
      <c r="P7" s="21"/>
      <c r="Q7" s="21"/>
      <c r="R7" s="21"/>
      <c r="S7" s="21"/>
      <c r="T7" s="21"/>
      <c r="U7" s="18"/>
      <c r="V7" s="18"/>
      <c r="W7" s="18"/>
      <c r="X7" s="18"/>
      <c r="Y7" s="18"/>
      <c r="Z7" s="18"/>
      <c r="AA7" s="18"/>
      <c r="AB7" s="21"/>
      <c r="AC7" s="21"/>
      <c r="AD7" s="21"/>
      <c r="AE7" s="21"/>
      <c r="AF7" s="21"/>
      <c r="AG7" s="18" t="s">
        <v>166</v>
      </c>
      <c r="AH7" s="21"/>
      <c r="AI7" s="21"/>
      <c r="AJ7" s="21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 t="s">
        <v>166</v>
      </c>
      <c r="BA7" s="18" t="s">
        <v>166</v>
      </c>
      <c r="BB7" s="18" t="s">
        <v>166</v>
      </c>
      <c r="BC7" s="18"/>
      <c r="BD7" s="18"/>
      <c r="BE7" s="18" t="s">
        <v>166</v>
      </c>
      <c r="BF7" s="18" t="s">
        <v>166</v>
      </c>
      <c r="BG7" s="18"/>
      <c r="BH7" s="18" t="s">
        <v>166</v>
      </c>
      <c r="BI7" s="18"/>
      <c r="BJ7" s="18"/>
      <c r="BK7" s="18" t="s">
        <v>166</v>
      </c>
      <c r="BL7" s="18"/>
      <c r="BM7" s="18"/>
      <c r="BN7" s="18"/>
      <c r="BO7" s="18" t="s">
        <v>166</v>
      </c>
      <c r="BP7" s="18" t="s">
        <v>166</v>
      </c>
      <c r="BQ7" s="18"/>
      <c r="BR7" s="18" t="s">
        <v>166</v>
      </c>
      <c r="BS7" s="18"/>
      <c r="BT7" s="18" t="s">
        <v>166</v>
      </c>
      <c r="BU7" s="18"/>
      <c r="BV7" s="18"/>
      <c r="BW7" s="18"/>
      <c r="BX7" s="18"/>
      <c r="BY7" s="18"/>
      <c r="BZ7" s="18"/>
      <c r="CA7" s="18"/>
    </row>
    <row r="8" spans="2:79" ht="38.25" x14ac:dyDescent="0.2">
      <c r="B8" s="16" t="s">
        <v>173</v>
      </c>
      <c r="C8" s="16" t="s">
        <v>409</v>
      </c>
      <c r="D8" s="27" t="s">
        <v>410</v>
      </c>
      <c r="E8" s="20" t="s">
        <v>174</v>
      </c>
      <c r="F8" s="18" t="s">
        <v>166</v>
      </c>
      <c r="G8" s="18" t="s">
        <v>166</v>
      </c>
      <c r="H8" s="18" t="s">
        <v>166</v>
      </c>
      <c r="I8" s="18" t="s">
        <v>166</v>
      </c>
      <c r="J8" s="18" t="s">
        <v>166</v>
      </c>
      <c r="K8" s="18"/>
      <c r="L8" s="21"/>
      <c r="M8" s="21"/>
      <c r="N8" s="21"/>
      <c r="O8" s="21"/>
      <c r="P8" s="21"/>
      <c r="Q8" s="21"/>
      <c r="R8" s="21"/>
      <c r="S8" s="21"/>
      <c r="T8" s="21"/>
      <c r="U8" s="18"/>
      <c r="V8" s="18"/>
      <c r="W8" s="18"/>
      <c r="X8" s="18"/>
      <c r="Y8" s="18"/>
      <c r="Z8" s="18"/>
      <c r="AA8" s="18"/>
      <c r="AB8" s="21"/>
      <c r="AC8" s="21"/>
      <c r="AD8" s="21"/>
      <c r="AE8" s="21"/>
      <c r="AF8" s="21"/>
      <c r="AG8" s="21"/>
      <c r="AH8" s="21"/>
      <c r="AI8" s="21"/>
      <c r="AJ8" s="21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 t="s">
        <v>166</v>
      </c>
      <c r="BA8" s="18" t="s">
        <v>166</v>
      </c>
      <c r="BB8" s="18" t="s">
        <v>166</v>
      </c>
      <c r="BC8" s="18"/>
      <c r="BD8" s="18"/>
      <c r="BE8" s="18"/>
      <c r="BF8" s="18"/>
      <c r="BG8" s="18"/>
      <c r="BH8" s="18" t="s">
        <v>166</v>
      </c>
      <c r="BI8" s="18"/>
      <c r="BJ8" s="18"/>
      <c r="BK8" s="18" t="s">
        <v>166</v>
      </c>
      <c r="BL8" s="18"/>
      <c r="BM8" s="18"/>
      <c r="BN8" s="18"/>
      <c r="BO8" s="18" t="s">
        <v>166</v>
      </c>
      <c r="BP8" s="18" t="s">
        <v>166</v>
      </c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2:79" ht="38.25" x14ac:dyDescent="0.2">
      <c r="B9" s="16" t="s">
        <v>175</v>
      </c>
      <c r="C9" s="16" t="s">
        <v>409</v>
      </c>
      <c r="D9" s="27" t="s">
        <v>410</v>
      </c>
      <c r="E9" s="20" t="s">
        <v>176</v>
      </c>
      <c r="F9" s="18" t="s">
        <v>166</v>
      </c>
      <c r="G9" s="18" t="s">
        <v>166</v>
      </c>
      <c r="H9" s="18" t="s">
        <v>166</v>
      </c>
      <c r="I9" s="18" t="s">
        <v>166</v>
      </c>
      <c r="J9" s="18" t="s">
        <v>166</v>
      </c>
      <c r="K9" s="18"/>
      <c r="L9" s="21"/>
      <c r="M9" s="21"/>
      <c r="N9" s="21"/>
      <c r="O9" s="21"/>
      <c r="P9" s="21"/>
      <c r="Q9" s="21"/>
      <c r="R9" s="21"/>
      <c r="S9" s="21"/>
      <c r="T9" s="21"/>
      <c r="U9" s="18"/>
      <c r="V9" s="18"/>
      <c r="W9" s="18"/>
      <c r="X9" s="18"/>
      <c r="Y9" s="18"/>
      <c r="Z9" s="18"/>
      <c r="AA9" s="18"/>
      <c r="AB9" s="21"/>
      <c r="AC9" s="21"/>
      <c r="AD9" s="21"/>
      <c r="AE9" s="21"/>
      <c r="AF9" s="21"/>
      <c r="AG9" s="21"/>
      <c r="AH9" s="21"/>
      <c r="AI9" s="21"/>
      <c r="AJ9" s="21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 t="s">
        <v>166</v>
      </c>
      <c r="BA9" s="18" t="s">
        <v>166</v>
      </c>
      <c r="BB9" s="18" t="s">
        <v>166</v>
      </c>
      <c r="BC9" s="18"/>
      <c r="BD9" s="18"/>
      <c r="BE9" s="18"/>
      <c r="BF9" s="18"/>
      <c r="BG9" s="18"/>
      <c r="BH9" s="18" t="s">
        <v>166</v>
      </c>
      <c r="BI9" s="18"/>
      <c r="BJ9" s="18"/>
      <c r="BK9" s="18" t="s">
        <v>166</v>
      </c>
      <c r="BL9" s="18"/>
      <c r="BM9" s="18"/>
      <c r="BN9" s="18"/>
      <c r="BO9" s="18" t="s">
        <v>166</v>
      </c>
      <c r="BP9" s="18" t="s">
        <v>166</v>
      </c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2:79" ht="25.5" x14ac:dyDescent="0.2">
      <c r="B10" s="16" t="s">
        <v>177</v>
      </c>
      <c r="C10" s="16" t="s">
        <v>409</v>
      </c>
      <c r="D10" s="27" t="s">
        <v>410</v>
      </c>
      <c r="E10" s="20" t="s">
        <v>178</v>
      </c>
      <c r="F10" s="18" t="s">
        <v>166</v>
      </c>
      <c r="G10" s="18" t="s">
        <v>166</v>
      </c>
      <c r="H10" s="18" t="s">
        <v>166</v>
      </c>
      <c r="I10" s="18"/>
      <c r="J10" s="18" t="s">
        <v>166</v>
      </c>
      <c r="K10" s="18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8"/>
      <c r="W10" s="18"/>
      <c r="X10" s="18"/>
      <c r="Y10" s="18"/>
      <c r="Z10" s="18"/>
      <c r="AA10" s="18"/>
      <c r="AB10" s="21"/>
      <c r="AC10" s="21"/>
      <c r="AD10" s="21"/>
      <c r="AE10" s="21"/>
      <c r="AF10" s="21"/>
      <c r="AG10" s="21"/>
      <c r="AH10" s="21"/>
      <c r="AI10" s="21"/>
      <c r="AJ10" s="21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2:79" ht="25.5" x14ac:dyDescent="0.2">
      <c r="B11" s="16" t="s">
        <v>179</v>
      </c>
      <c r="C11" s="16" t="s">
        <v>409</v>
      </c>
      <c r="D11" s="27" t="s">
        <v>410</v>
      </c>
      <c r="E11" s="20" t="s">
        <v>180</v>
      </c>
      <c r="F11" s="18" t="s">
        <v>166</v>
      </c>
      <c r="G11" s="18" t="s">
        <v>166</v>
      </c>
      <c r="H11" s="18" t="s">
        <v>166</v>
      </c>
      <c r="I11" s="18"/>
      <c r="J11" s="18" t="s">
        <v>166</v>
      </c>
      <c r="K11" s="18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18"/>
      <c r="W11" s="18"/>
      <c r="X11" s="18"/>
      <c r="Y11" s="18"/>
      <c r="Z11" s="18"/>
      <c r="AA11" s="18"/>
      <c r="AB11" s="21"/>
      <c r="AC11" s="21"/>
      <c r="AD11" s="21"/>
      <c r="AE11" s="21"/>
      <c r="AF11" s="21"/>
      <c r="AG11" s="21"/>
      <c r="AH11" s="21"/>
      <c r="AI11" s="21"/>
      <c r="AJ11" s="21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 t="s">
        <v>166</v>
      </c>
      <c r="BA11" s="18" t="s">
        <v>166</v>
      </c>
      <c r="BB11" s="18" t="s">
        <v>166</v>
      </c>
      <c r="BC11" s="18"/>
      <c r="BD11" s="18"/>
      <c r="BE11" s="18"/>
      <c r="BF11" s="18"/>
      <c r="BG11" s="18"/>
      <c r="BH11" s="18" t="s">
        <v>166</v>
      </c>
      <c r="BI11" s="18"/>
      <c r="BJ11" s="18"/>
      <c r="BK11" s="18" t="s">
        <v>166</v>
      </c>
      <c r="BL11" s="18"/>
      <c r="BM11" s="18"/>
      <c r="BN11" s="18"/>
      <c r="BO11" s="18" t="s">
        <v>166</v>
      </c>
      <c r="BP11" s="18" t="s">
        <v>166</v>
      </c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2:79" ht="25.5" x14ac:dyDescent="0.2">
      <c r="B12" s="16" t="s">
        <v>181</v>
      </c>
      <c r="C12" s="16" t="s">
        <v>409</v>
      </c>
      <c r="D12" s="16" t="s">
        <v>411</v>
      </c>
      <c r="E12" s="20" t="s">
        <v>182</v>
      </c>
      <c r="F12" s="18" t="s">
        <v>166</v>
      </c>
      <c r="G12" s="18" t="s">
        <v>166</v>
      </c>
      <c r="H12" s="18" t="s">
        <v>166</v>
      </c>
      <c r="I12" s="18"/>
      <c r="J12" s="18" t="s">
        <v>166</v>
      </c>
      <c r="K12" s="18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18"/>
      <c r="W12" s="18"/>
      <c r="X12" s="18"/>
      <c r="Y12" s="18"/>
      <c r="Z12" s="18"/>
      <c r="AA12" s="18"/>
      <c r="AB12" s="21"/>
      <c r="AC12" s="21"/>
      <c r="AD12" s="21"/>
      <c r="AE12" s="21"/>
      <c r="AF12" s="21"/>
      <c r="AG12" s="21"/>
      <c r="AH12" s="21"/>
      <c r="AI12" s="21"/>
      <c r="AJ12" s="21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 t="s">
        <v>166</v>
      </c>
      <c r="BF12" s="18" t="s">
        <v>166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 t="s">
        <v>166</v>
      </c>
      <c r="BS12" s="18"/>
      <c r="BT12" s="18" t="s">
        <v>166</v>
      </c>
      <c r="BU12" s="18"/>
      <c r="BV12" s="18"/>
      <c r="BW12" s="18"/>
      <c r="BX12" s="18"/>
      <c r="BY12" s="18"/>
      <c r="BZ12" s="18"/>
      <c r="CA12" s="18"/>
    </row>
    <row r="13" spans="2:79" ht="25.5" x14ac:dyDescent="0.2">
      <c r="B13" s="16" t="s">
        <v>183</v>
      </c>
      <c r="C13" s="16" t="s">
        <v>409</v>
      </c>
      <c r="D13" s="16" t="s">
        <v>411</v>
      </c>
      <c r="E13" s="20" t="s">
        <v>184</v>
      </c>
      <c r="F13" s="18" t="s">
        <v>166</v>
      </c>
      <c r="G13" s="18" t="s">
        <v>166</v>
      </c>
      <c r="H13" s="18" t="s">
        <v>166</v>
      </c>
      <c r="I13" s="18"/>
      <c r="J13" s="18" t="s">
        <v>166</v>
      </c>
      <c r="K13" s="18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8"/>
      <c r="W13" s="18"/>
      <c r="X13" s="18"/>
      <c r="Y13" s="18"/>
      <c r="Z13" s="18"/>
      <c r="AA13" s="18"/>
      <c r="AB13" s="21"/>
      <c r="AC13" s="21"/>
      <c r="AD13" s="21"/>
      <c r="AE13" s="21"/>
      <c r="AF13" s="21"/>
      <c r="AG13" s="21"/>
      <c r="AH13" s="21"/>
      <c r="AI13" s="21"/>
      <c r="AJ13" s="21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 t="s">
        <v>166</v>
      </c>
      <c r="BF13" s="18" t="s">
        <v>166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 t="s">
        <v>166</v>
      </c>
      <c r="BS13" s="18"/>
      <c r="BT13" s="18" t="s">
        <v>166</v>
      </c>
      <c r="BU13" s="18"/>
      <c r="BV13" s="18"/>
      <c r="BW13" s="18"/>
      <c r="BX13" s="18"/>
      <c r="BY13" s="18"/>
      <c r="BZ13" s="18"/>
      <c r="CA13" s="18"/>
    </row>
    <row r="14" spans="2:79" ht="165.75" x14ac:dyDescent="0.2">
      <c r="B14" s="16" t="s">
        <v>185</v>
      </c>
      <c r="C14" s="16" t="s">
        <v>409</v>
      </c>
      <c r="D14" s="16" t="s">
        <v>411</v>
      </c>
      <c r="E14" s="20" t="s">
        <v>186</v>
      </c>
      <c r="F14" s="18" t="s">
        <v>166</v>
      </c>
      <c r="G14" s="18" t="s">
        <v>166</v>
      </c>
      <c r="H14" s="18" t="s">
        <v>166</v>
      </c>
      <c r="I14" s="18" t="s">
        <v>166</v>
      </c>
      <c r="J14" s="18" t="s">
        <v>166</v>
      </c>
      <c r="K14" s="18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18"/>
      <c r="W14" s="18"/>
      <c r="X14" s="18"/>
      <c r="Y14" s="18"/>
      <c r="Z14" s="18"/>
      <c r="AA14" s="18"/>
      <c r="AB14" s="21"/>
      <c r="AC14" s="21"/>
      <c r="AD14" s="21"/>
      <c r="AE14" s="21"/>
      <c r="AF14" s="21"/>
      <c r="AG14" s="21"/>
      <c r="AH14" s="21"/>
      <c r="AI14" s="21"/>
      <c r="AJ14" s="21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 t="s">
        <v>166</v>
      </c>
      <c r="BF14" s="18" t="s">
        <v>166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 t="s">
        <v>166</v>
      </c>
      <c r="BS14" s="18"/>
      <c r="BT14" s="18" t="s">
        <v>166</v>
      </c>
      <c r="BU14" s="18"/>
      <c r="BV14" s="18"/>
      <c r="BW14" s="18"/>
      <c r="BX14" s="18"/>
      <c r="BY14" s="18"/>
      <c r="BZ14" s="18"/>
      <c r="CA14" s="18"/>
    </row>
    <row r="15" spans="2:79" ht="102" x14ac:dyDescent="0.2">
      <c r="B15" s="16" t="s">
        <v>187</v>
      </c>
      <c r="C15" s="16" t="s">
        <v>409</v>
      </c>
      <c r="D15" s="16" t="s">
        <v>411</v>
      </c>
      <c r="E15" s="20" t="s">
        <v>188</v>
      </c>
      <c r="F15" s="18" t="s">
        <v>166</v>
      </c>
      <c r="G15" s="18" t="s">
        <v>166</v>
      </c>
      <c r="H15" s="18" t="s">
        <v>166</v>
      </c>
      <c r="I15" s="18" t="s">
        <v>166</v>
      </c>
      <c r="J15" s="18" t="s">
        <v>166</v>
      </c>
      <c r="K15" s="18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18"/>
      <c r="W15" s="18"/>
      <c r="X15" s="18"/>
      <c r="Y15" s="18"/>
      <c r="Z15" s="18"/>
      <c r="AA15" s="18"/>
      <c r="AB15" s="21"/>
      <c r="AC15" s="21"/>
      <c r="AD15" s="21"/>
      <c r="AE15" s="21"/>
      <c r="AF15" s="21"/>
      <c r="AG15" s="21"/>
      <c r="AH15" s="21"/>
      <c r="AI15" s="21"/>
      <c r="AJ15" s="21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 t="s">
        <v>166</v>
      </c>
      <c r="BF15" s="18" t="s">
        <v>166</v>
      </c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 t="s">
        <v>166</v>
      </c>
      <c r="BS15" s="18"/>
      <c r="BT15" s="18" t="s">
        <v>166</v>
      </c>
      <c r="BU15" s="18"/>
      <c r="BV15" s="18"/>
      <c r="BW15" s="18"/>
      <c r="BX15" s="18"/>
      <c r="BY15" s="18"/>
      <c r="BZ15" s="18"/>
      <c r="CA15" s="18"/>
    </row>
    <row r="16" spans="2:79" ht="102" x14ac:dyDescent="0.2">
      <c r="B16" s="16" t="s">
        <v>189</v>
      </c>
      <c r="C16" s="16" t="s">
        <v>409</v>
      </c>
      <c r="D16" s="16" t="s">
        <v>418</v>
      </c>
      <c r="E16" s="20" t="s">
        <v>190</v>
      </c>
      <c r="F16" s="18" t="s">
        <v>166</v>
      </c>
      <c r="G16" s="18" t="s">
        <v>166</v>
      </c>
      <c r="H16" s="18" t="s">
        <v>166</v>
      </c>
      <c r="I16" s="18" t="s">
        <v>166</v>
      </c>
      <c r="J16" s="18" t="s">
        <v>166</v>
      </c>
      <c r="K16" s="18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8"/>
      <c r="W16" s="18"/>
      <c r="X16" s="18"/>
      <c r="Y16" s="18"/>
      <c r="Z16" s="18"/>
      <c r="AA16" s="18"/>
      <c r="AB16" s="21"/>
      <c r="AC16" s="21"/>
      <c r="AD16" s="21"/>
      <c r="AE16" s="21"/>
      <c r="AF16" s="21"/>
      <c r="AG16" s="21"/>
      <c r="AH16" s="21"/>
      <c r="AI16" s="21"/>
      <c r="AJ16" s="21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 t="s">
        <v>166</v>
      </c>
      <c r="BF16" s="18" t="s">
        <v>166</v>
      </c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 t="s">
        <v>166</v>
      </c>
      <c r="BS16" s="18"/>
      <c r="BT16" s="18" t="s">
        <v>166</v>
      </c>
      <c r="BU16" s="18"/>
      <c r="BV16" s="18"/>
      <c r="BW16" s="18"/>
      <c r="BX16" s="18"/>
      <c r="BY16" s="18"/>
      <c r="BZ16" s="18"/>
      <c r="CA16" s="18"/>
    </row>
    <row r="17" spans="2:79" ht="38.25" x14ac:dyDescent="0.2">
      <c r="B17" s="16" t="s">
        <v>191</v>
      </c>
      <c r="C17" s="16" t="s">
        <v>409</v>
      </c>
      <c r="D17" s="16" t="s">
        <v>418</v>
      </c>
      <c r="E17" s="20" t="s">
        <v>192</v>
      </c>
      <c r="F17" s="18" t="s">
        <v>166</v>
      </c>
      <c r="G17" s="18" t="s">
        <v>166</v>
      </c>
      <c r="H17" s="18" t="s">
        <v>166</v>
      </c>
      <c r="I17" s="18"/>
      <c r="J17" s="18" t="s">
        <v>166</v>
      </c>
      <c r="K17" s="18"/>
      <c r="L17" s="18"/>
      <c r="M17" s="18"/>
      <c r="N17" s="21"/>
      <c r="O17" s="18"/>
      <c r="P17" s="21"/>
      <c r="Q17" s="21"/>
      <c r="R17" s="21"/>
      <c r="S17" s="21"/>
      <c r="T17" s="18"/>
      <c r="U17" s="21"/>
      <c r="V17" s="18"/>
      <c r="W17" s="18"/>
      <c r="X17" s="18"/>
      <c r="Y17" s="18"/>
      <c r="Z17" s="18"/>
      <c r="AA17" s="18"/>
      <c r="AB17" s="18"/>
      <c r="AC17" s="21"/>
      <c r="AD17" s="21"/>
      <c r="AE17" s="21"/>
      <c r="AF17" s="21"/>
      <c r="AG17" s="21"/>
      <c r="AH17" s="21"/>
      <c r="AI17" s="21"/>
      <c r="AJ17" s="21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 t="s">
        <v>166</v>
      </c>
      <c r="BF17" s="18" t="s">
        <v>166</v>
      </c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 t="s">
        <v>166</v>
      </c>
      <c r="BS17" s="18"/>
      <c r="BT17" s="18" t="s">
        <v>166</v>
      </c>
      <c r="BU17" s="18"/>
      <c r="BV17" s="18"/>
      <c r="BW17" s="18"/>
      <c r="BX17" s="18"/>
      <c r="BY17" s="18"/>
      <c r="BZ17" s="18"/>
      <c r="CA17" s="18"/>
    </row>
    <row r="18" spans="2:79" ht="51" x14ac:dyDescent="0.2">
      <c r="B18" s="16" t="s">
        <v>193</v>
      </c>
      <c r="C18" s="16" t="s">
        <v>409</v>
      </c>
      <c r="D18" s="16" t="s">
        <v>418</v>
      </c>
      <c r="E18" s="20" t="s">
        <v>194</v>
      </c>
      <c r="F18" s="18"/>
      <c r="G18" s="18"/>
      <c r="H18" s="18"/>
      <c r="I18" s="18" t="s">
        <v>166</v>
      </c>
      <c r="J18" s="18" t="s">
        <v>166</v>
      </c>
      <c r="K18" s="18"/>
      <c r="L18" s="18"/>
      <c r="M18" s="18"/>
      <c r="N18" s="21"/>
      <c r="O18" s="18"/>
      <c r="P18" s="21"/>
      <c r="Q18" s="21"/>
      <c r="R18" s="21"/>
      <c r="S18" s="21"/>
      <c r="T18" s="18"/>
      <c r="U18" s="21"/>
      <c r="V18" s="18"/>
      <c r="W18" s="18"/>
      <c r="X18" s="18"/>
      <c r="Y18" s="18"/>
      <c r="Z18" s="18"/>
      <c r="AA18" s="18"/>
      <c r="AB18" s="18"/>
      <c r="AC18" s="21"/>
      <c r="AD18" s="21"/>
      <c r="AE18" s="21"/>
      <c r="AF18" s="21"/>
      <c r="AG18" s="21"/>
      <c r="AH18" s="21"/>
      <c r="AI18" s="21"/>
      <c r="AJ18" s="21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2:79" ht="38.25" x14ac:dyDescent="0.2">
      <c r="B19" s="16" t="s">
        <v>195</v>
      </c>
      <c r="C19" s="16" t="s">
        <v>409</v>
      </c>
      <c r="D19" s="16" t="s">
        <v>418</v>
      </c>
      <c r="E19" s="20" t="s">
        <v>196</v>
      </c>
      <c r="F19" s="18" t="s">
        <v>166</v>
      </c>
      <c r="G19" s="18" t="s">
        <v>166</v>
      </c>
      <c r="H19" s="18" t="s">
        <v>166</v>
      </c>
      <c r="I19" s="18"/>
      <c r="J19" s="18" t="s">
        <v>166</v>
      </c>
      <c r="K19" s="18"/>
      <c r="L19" s="18"/>
      <c r="M19" s="18"/>
      <c r="N19" s="21"/>
      <c r="O19" s="18"/>
      <c r="P19" s="21"/>
      <c r="Q19" s="21"/>
      <c r="R19" s="21"/>
      <c r="S19" s="21"/>
      <c r="T19" s="18"/>
      <c r="U19" s="21"/>
      <c r="V19" s="18"/>
      <c r="W19" s="18"/>
      <c r="X19" s="18"/>
      <c r="Y19" s="18"/>
      <c r="Z19" s="18"/>
      <c r="AA19" s="18"/>
      <c r="AB19" s="18"/>
      <c r="AC19" s="21"/>
      <c r="AD19" s="21"/>
      <c r="AE19" s="21"/>
      <c r="AF19" s="21"/>
      <c r="AG19" s="21"/>
      <c r="AH19" s="21"/>
      <c r="AI19" s="21"/>
      <c r="AJ19" s="21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 t="s">
        <v>166</v>
      </c>
      <c r="BF19" s="18" t="s">
        <v>166</v>
      </c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 t="s">
        <v>166</v>
      </c>
      <c r="BS19" s="18"/>
      <c r="BT19" s="18" t="s">
        <v>166</v>
      </c>
      <c r="BU19" s="18"/>
      <c r="BV19" s="18"/>
      <c r="BW19" s="18"/>
      <c r="BX19" s="18"/>
      <c r="BY19" s="18"/>
      <c r="BZ19" s="18"/>
      <c r="CA19" s="18"/>
    </row>
    <row r="20" spans="2:79" ht="25.5" x14ac:dyDescent="0.2">
      <c r="B20" s="16" t="s">
        <v>197</v>
      </c>
      <c r="C20" s="16" t="s">
        <v>409</v>
      </c>
      <c r="D20" s="16" t="s">
        <v>418</v>
      </c>
      <c r="E20" s="20" t="s">
        <v>198</v>
      </c>
      <c r="F20" s="18" t="s">
        <v>166</v>
      </c>
      <c r="G20" s="18" t="s">
        <v>166</v>
      </c>
      <c r="H20" s="18" t="s">
        <v>166</v>
      </c>
      <c r="I20" s="18" t="s">
        <v>166</v>
      </c>
      <c r="J20" s="18" t="s">
        <v>166</v>
      </c>
      <c r="K20" s="18"/>
      <c r="L20" s="18"/>
      <c r="M20" s="18"/>
      <c r="N20" s="21"/>
      <c r="O20" s="18"/>
      <c r="P20" s="21"/>
      <c r="Q20" s="21"/>
      <c r="R20" s="21"/>
      <c r="S20" s="21"/>
      <c r="T20" s="18"/>
      <c r="U20" s="21"/>
      <c r="V20" s="18"/>
      <c r="W20" s="18"/>
      <c r="X20" s="18"/>
      <c r="Y20" s="18"/>
      <c r="Z20" s="18"/>
      <c r="AA20" s="18"/>
      <c r="AB20" s="18"/>
      <c r="AC20" s="21"/>
      <c r="AD20" s="21"/>
      <c r="AE20" s="21"/>
      <c r="AF20" s="21"/>
      <c r="AG20" s="21"/>
      <c r="AH20" s="21"/>
      <c r="AI20" s="21"/>
      <c r="AJ20" s="21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 t="s">
        <v>166</v>
      </c>
      <c r="BF20" s="18" t="s">
        <v>166</v>
      </c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 t="s">
        <v>166</v>
      </c>
      <c r="BS20" s="18"/>
      <c r="BT20" s="18" t="s">
        <v>166</v>
      </c>
      <c r="BU20" s="18"/>
      <c r="BV20" s="18"/>
      <c r="BW20" s="18"/>
      <c r="BX20" s="18"/>
      <c r="BY20" s="18"/>
      <c r="BZ20" s="18"/>
      <c r="CA20" s="18"/>
    </row>
    <row r="21" spans="2:79" ht="25.5" x14ac:dyDescent="0.2">
      <c r="B21" s="16" t="s">
        <v>199</v>
      </c>
      <c r="C21" s="16" t="s">
        <v>409</v>
      </c>
      <c r="D21" s="16" t="s">
        <v>423</v>
      </c>
      <c r="E21" s="20" t="s">
        <v>200</v>
      </c>
      <c r="F21" s="18" t="s">
        <v>166</v>
      </c>
      <c r="G21" s="18" t="s">
        <v>166</v>
      </c>
      <c r="H21" s="18" t="s">
        <v>166</v>
      </c>
      <c r="I21" s="18" t="s">
        <v>166</v>
      </c>
      <c r="J21" s="18" t="s">
        <v>166</v>
      </c>
      <c r="K21" s="18"/>
      <c r="L21" s="18"/>
      <c r="M21" s="18"/>
      <c r="N21" s="21"/>
      <c r="O21" s="18"/>
      <c r="P21" s="21"/>
      <c r="Q21" s="21"/>
      <c r="R21" s="21"/>
      <c r="S21" s="21"/>
      <c r="T21" s="18"/>
      <c r="U21" s="21"/>
      <c r="V21" s="18"/>
      <c r="W21" s="18"/>
      <c r="X21" s="18"/>
      <c r="Y21" s="18"/>
      <c r="Z21" s="18"/>
      <c r="AA21" s="18"/>
      <c r="AB21" s="18"/>
      <c r="AC21" s="21"/>
      <c r="AD21" s="21"/>
      <c r="AE21" s="21"/>
      <c r="AF21" s="21"/>
      <c r="AG21" s="21"/>
      <c r="AH21" s="21"/>
      <c r="AI21" s="21"/>
      <c r="AJ21" s="21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2:79" ht="127.5" x14ac:dyDescent="0.2">
      <c r="B22" s="16" t="s">
        <v>201</v>
      </c>
      <c r="C22" s="16" t="s">
        <v>409</v>
      </c>
      <c r="D22" s="16" t="s">
        <v>424</v>
      </c>
      <c r="E22" s="20" t="s">
        <v>202</v>
      </c>
      <c r="F22" s="18"/>
      <c r="G22" s="18"/>
      <c r="H22" s="18"/>
      <c r="I22" s="18"/>
      <c r="J22" s="18"/>
      <c r="K22" s="18"/>
      <c r="L22" s="18"/>
      <c r="M22" s="18"/>
      <c r="N22" s="21"/>
      <c r="O22" s="18"/>
      <c r="P22" s="21"/>
      <c r="Q22" s="21"/>
      <c r="R22" s="21"/>
      <c r="S22" s="21"/>
      <c r="T22" s="18"/>
      <c r="U22" s="21"/>
      <c r="V22" s="18"/>
      <c r="W22" s="18"/>
      <c r="X22" s="18"/>
      <c r="Y22" s="18"/>
      <c r="Z22" s="18"/>
      <c r="AA22" s="18"/>
      <c r="AB22" s="18"/>
      <c r="AC22" s="21"/>
      <c r="AD22" s="21"/>
      <c r="AE22" s="21"/>
      <c r="AF22" s="21"/>
      <c r="AG22" s="18" t="s">
        <v>166</v>
      </c>
      <c r="AH22" s="21"/>
      <c r="AI22" s="21"/>
      <c r="AJ22" s="21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2:79" ht="51" x14ac:dyDescent="0.2">
      <c r="B23" s="16" t="s">
        <v>203</v>
      </c>
      <c r="C23" s="16" t="s">
        <v>409</v>
      </c>
      <c r="D23" s="16" t="s">
        <v>423</v>
      </c>
      <c r="E23" s="20" t="s">
        <v>204</v>
      </c>
      <c r="F23" s="18"/>
      <c r="G23" s="18"/>
      <c r="H23" s="18"/>
      <c r="I23" s="18"/>
      <c r="J23" s="18"/>
      <c r="K23" s="18"/>
      <c r="L23" s="18"/>
      <c r="M23" s="18"/>
      <c r="N23" s="21"/>
      <c r="O23" s="18"/>
      <c r="P23" s="21"/>
      <c r="Q23" s="21"/>
      <c r="R23" s="21"/>
      <c r="S23" s="21"/>
      <c r="T23" s="18"/>
      <c r="U23" s="21"/>
      <c r="V23" s="18"/>
      <c r="W23" s="18"/>
      <c r="X23" s="18"/>
      <c r="Y23" s="18"/>
      <c r="Z23" s="18"/>
      <c r="AA23" s="18"/>
      <c r="AB23" s="18"/>
      <c r="AC23" s="21"/>
      <c r="AD23" s="21"/>
      <c r="AE23" s="21"/>
      <c r="AF23" s="21"/>
      <c r="AG23" s="18" t="s">
        <v>166</v>
      </c>
      <c r="AH23" s="21"/>
      <c r="AI23" s="21"/>
      <c r="AJ23" s="21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2:79" ht="51" x14ac:dyDescent="0.2">
      <c r="B24" s="16" t="s">
        <v>205</v>
      </c>
      <c r="C24" s="16" t="s">
        <v>409</v>
      </c>
      <c r="D24" s="16" t="s">
        <v>423</v>
      </c>
      <c r="E24" s="20" t="s">
        <v>206</v>
      </c>
      <c r="F24" s="18"/>
      <c r="G24" s="18"/>
      <c r="H24" s="18"/>
      <c r="I24" s="18"/>
      <c r="J24" s="18"/>
      <c r="K24" s="18"/>
      <c r="L24" s="21"/>
      <c r="M24" s="21"/>
      <c r="N24" s="21"/>
      <c r="O24" s="18"/>
      <c r="P24" s="21"/>
      <c r="Q24" s="21"/>
      <c r="R24" s="21"/>
      <c r="S24" s="21"/>
      <c r="T24" s="18"/>
      <c r="U24" s="21"/>
      <c r="V24" s="18"/>
      <c r="W24" s="18"/>
      <c r="X24" s="18"/>
      <c r="Y24" s="18"/>
      <c r="Z24" s="18"/>
      <c r="AA24" s="18"/>
      <c r="AB24" s="18"/>
      <c r="AC24" s="21"/>
      <c r="AD24" s="21"/>
      <c r="AE24" s="21"/>
      <c r="AF24" s="21"/>
      <c r="AG24" s="18" t="s">
        <v>166</v>
      </c>
      <c r="AH24" s="21"/>
      <c r="AI24" s="21"/>
      <c r="AJ24" s="21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2:79" ht="25.5" x14ac:dyDescent="0.2">
      <c r="B25" s="16" t="s">
        <v>207</v>
      </c>
      <c r="C25" s="16" t="s">
        <v>409</v>
      </c>
      <c r="D25" s="16" t="s">
        <v>423</v>
      </c>
      <c r="E25" s="20" t="s">
        <v>208</v>
      </c>
      <c r="F25" s="18"/>
      <c r="G25" s="18"/>
      <c r="H25" s="18"/>
      <c r="I25" s="18"/>
      <c r="J25" s="18"/>
      <c r="K25" s="18"/>
      <c r="L25" s="18"/>
      <c r="M25" s="18"/>
      <c r="N25" s="21"/>
      <c r="O25" s="18"/>
      <c r="P25" s="21"/>
      <c r="Q25" s="21"/>
      <c r="R25" s="21"/>
      <c r="S25" s="21"/>
      <c r="T25" s="18"/>
      <c r="U25" s="21"/>
      <c r="V25" s="18"/>
      <c r="W25" s="18"/>
      <c r="X25" s="18"/>
      <c r="Y25" s="18"/>
      <c r="Z25" s="18"/>
      <c r="AA25" s="18"/>
      <c r="AB25" s="18"/>
      <c r="AC25" s="21"/>
      <c r="AD25" s="21"/>
      <c r="AE25" s="21"/>
      <c r="AF25" s="21"/>
      <c r="AG25" s="18" t="s">
        <v>166</v>
      </c>
      <c r="AH25" s="21"/>
      <c r="AI25" s="21"/>
      <c r="AJ25" s="21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2:79" ht="38.25" x14ac:dyDescent="0.2">
      <c r="B26" s="16" t="s">
        <v>209</v>
      </c>
      <c r="C26" s="16" t="s">
        <v>409</v>
      </c>
      <c r="D26" s="16" t="s">
        <v>423</v>
      </c>
      <c r="E26" s="20" t="s">
        <v>210</v>
      </c>
      <c r="F26" s="18"/>
      <c r="G26" s="18"/>
      <c r="H26" s="18"/>
      <c r="I26" s="18"/>
      <c r="J26" s="18"/>
      <c r="K26" s="18"/>
      <c r="L26" s="18"/>
      <c r="M26" s="18"/>
      <c r="N26" s="21"/>
      <c r="O26" s="18"/>
      <c r="P26" s="21"/>
      <c r="Q26" s="21"/>
      <c r="R26" s="21"/>
      <c r="S26" s="21"/>
      <c r="T26" s="18"/>
      <c r="U26" s="21"/>
      <c r="V26" s="18"/>
      <c r="W26" s="18"/>
      <c r="X26" s="18"/>
      <c r="Y26" s="18"/>
      <c r="Z26" s="18"/>
      <c r="AA26" s="18"/>
      <c r="AB26" s="18"/>
      <c r="AC26" s="21"/>
      <c r="AD26" s="21"/>
      <c r="AE26" s="21"/>
      <c r="AF26" s="21"/>
      <c r="AG26" s="18" t="s">
        <v>166</v>
      </c>
      <c r="AH26" s="21"/>
      <c r="AI26" s="21"/>
      <c r="AJ26" s="21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2:79" ht="25.5" x14ac:dyDescent="0.2">
      <c r="B27" s="16" t="s">
        <v>211</v>
      </c>
      <c r="C27" s="16" t="s">
        <v>409</v>
      </c>
      <c r="D27" s="16" t="s">
        <v>423</v>
      </c>
      <c r="E27" s="20" t="s">
        <v>212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1"/>
      <c r="Q27" s="21"/>
      <c r="R27" s="18"/>
      <c r="S27" s="21"/>
      <c r="T27" s="18"/>
      <c r="U27" s="21"/>
      <c r="V27" s="18"/>
      <c r="W27" s="18"/>
      <c r="X27" s="18"/>
      <c r="Y27" s="18"/>
      <c r="Z27" s="18"/>
      <c r="AA27" s="18"/>
      <c r="AB27" s="18"/>
      <c r="AC27" s="21"/>
      <c r="AD27" s="21"/>
      <c r="AE27" s="21"/>
      <c r="AF27" s="21"/>
      <c r="AG27" s="18" t="s">
        <v>166</v>
      </c>
      <c r="AH27" s="21"/>
      <c r="AI27" s="21"/>
      <c r="AJ27" s="21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2:79" ht="38.25" x14ac:dyDescent="0.2">
      <c r="B28" s="16" t="s">
        <v>213</v>
      </c>
      <c r="C28" s="16" t="s">
        <v>426</v>
      </c>
      <c r="D28" s="16" t="s">
        <v>427</v>
      </c>
      <c r="E28" s="20" t="s">
        <v>214</v>
      </c>
      <c r="F28" s="18"/>
      <c r="G28" s="18"/>
      <c r="H28" s="18"/>
      <c r="I28" s="18" t="s">
        <v>166</v>
      </c>
      <c r="J28" s="18" t="s">
        <v>166</v>
      </c>
      <c r="K28" s="18"/>
      <c r="L28" s="21"/>
      <c r="M28" s="21"/>
      <c r="N28" s="21"/>
      <c r="O28" s="18"/>
      <c r="P28" s="21"/>
      <c r="Q28" s="21"/>
      <c r="R28" s="21"/>
      <c r="S28" s="21"/>
      <c r="T28" s="18"/>
      <c r="U28" s="21"/>
      <c r="V28" s="18"/>
      <c r="W28" s="18"/>
      <c r="X28" s="18"/>
      <c r="Y28" s="18"/>
      <c r="Z28" s="18"/>
      <c r="AA28" s="18"/>
      <c r="AB28" s="18"/>
      <c r="AC28" s="21"/>
      <c r="AD28" s="21"/>
      <c r="AE28" s="21"/>
      <c r="AF28" s="21"/>
      <c r="AG28" s="18" t="s">
        <v>166</v>
      </c>
      <c r="AH28" s="21"/>
      <c r="AI28" s="21"/>
      <c r="AJ28" s="21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2:79" ht="178.5" x14ac:dyDescent="0.2">
      <c r="B29" s="16" t="s">
        <v>215</v>
      </c>
      <c r="C29" s="16" t="s">
        <v>426</v>
      </c>
      <c r="D29" s="16" t="s">
        <v>427</v>
      </c>
      <c r="E29" s="20" t="s">
        <v>216</v>
      </c>
      <c r="F29" s="18"/>
      <c r="G29" s="18"/>
      <c r="H29" s="22"/>
      <c r="I29" s="18"/>
      <c r="J29" s="18"/>
      <c r="K29" s="18" t="s">
        <v>166</v>
      </c>
      <c r="L29" s="18"/>
      <c r="M29" s="18"/>
      <c r="N29" s="18"/>
      <c r="O29" s="18"/>
      <c r="P29" s="21"/>
      <c r="Q29" s="21"/>
      <c r="R29" s="21"/>
      <c r="S29" s="21"/>
      <c r="T29" s="18"/>
      <c r="U29" s="21"/>
      <c r="V29" s="18"/>
      <c r="W29" s="18"/>
      <c r="X29" s="18"/>
      <c r="Y29" s="18"/>
      <c r="Z29" s="18"/>
      <c r="AA29" s="18"/>
      <c r="AB29" s="18"/>
      <c r="AC29" s="21"/>
      <c r="AD29" s="21"/>
      <c r="AE29" s="21"/>
      <c r="AF29" s="21"/>
      <c r="AG29" s="21"/>
      <c r="AH29" s="18" t="s">
        <v>166</v>
      </c>
      <c r="AI29" s="21"/>
      <c r="AJ29" s="21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2:79" ht="76.5" x14ac:dyDescent="0.2">
      <c r="B30" s="16" t="s">
        <v>217</v>
      </c>
      <c r="C30" s="16" t="s">
        <v>426</v>
      </c>
      <c r="D30" s="16" t="s">
        <v>427</v>
      </c>
      <c r="E30" s="20" t="s">
        <v>218</v>
      </c>
      <c r="F30" s="22"/>
      <c r="G30" s="22"/>
      <c r="H30" s="22"/>
      <c r="I30" s="22"/>
      <c r="J30" s="18"/>
      <c r="K30" s="18" t="s">
        <v>166</v>
      </c>
      <c r="L30" s="18"/>
      <c r="M30" s="18"/>
      <c r="N30" s="18"/>
      <c r="O30" s="18"/>
      <c r="P30" s="21"/>
      <c r="Q30" s="21"/>
      <c r="R30" s="21"/>
      <c r="S30" s="21"/>
      <c r="T30" s="18"/>
      <c r="U30" s="21"/>
      <c r="V30" s="18"/>
      <c r="W30" s="18"/>
      <c r="X30" s="18"/>
      <c r="Y30" s="18"/>
      <c r="Z30" s="18"/>
      <c r="AA30" s="18"/>
      <c r="AB30" s="18"/>
      <c r="AC30" s="21"/>
      <c r="AD30" s="21"/>
      <c r="AE30" s="21"/>
      <c r="AF30" s="21"/>
      <c r="AG30" s="21"/>
      <c r="AH30" s="18" t="s">
        <v>166</v>
      </c>
      <c r="AI30" s="21"/>
      <c r="AJ30" s="21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2:79" ht="51" x14ac:dyDescent="0.2">
      <c r="B31" s="16" t="s">
        <v>219</v>
      </c>
      <c r="C31" s="16" t="s">
        <v>426</v>
      </c>
      <c r="D31" s="16" t="s">
        <v>427</v>
      </c>
      <c r="E31" s="20" t="s">
        <v>220</v>
      </c>
      <c r="F31" s="22"/>
      <c r="G31" s="22"/>
      <c r="H31" s="22"/>
      <c r="I31" s="22"/>
      <c r="J31" s="18"/>
      <c r="K31" s="18" t="s">
        <v>166</v>
      </c>
      <c r="L31" s="18"/>
      <c r="M31" s="18"/>
      <c r="N31" s="18"/>
      <c r="O31" s="18"/>
      <c r="P31" s="21"/>
      <c r="Q31" s="21"/>
      <c r="R31" s="21"/>
      <c r="S31" s="21"/>
      <c r="T31" s="18"/>
      <c r="U31" s="21"/>
      <c r="V31" s="18"/>
      <c r="W31" s="18"/>
      <c r="X31" s="18"/>
      <c r="Y31" s="18"/>
      <c r="Z31" s="18"/>
      <c r="AA31" s="18"/>
      <c r="AB31" s="18"/>
      <c r="AC31" s="21"/>
      <c r="AD31" s="21"/>
      <c r="AE31" s="21"/>
      <c r="AF31" s="21"/>
      <c r="AG31" s="21"/>
      <c r="AH31" s="18" t="s">
        <v>166</v>
      </c>
      <c r="AI31" s="21"/>
      <c r="AJ31" s="21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2:79" ht="38.25" x14ac:dyDescent="0.2">
      <c r="B32" s="16" t="s">
        <v>221</v>
      </c>
      <c r="C32" s="16" t="s">
        <v>426</v>
      </c>
      <c r="D32" s="16" t="s">
        <v>427</v>
      </c>
      <c r="E32" s="20" t="s">
        <v>222</v>
      </c>
      <c r="F32" s="22"/>
      <c r="G32" s="22"/>
      <c r="H32" s="22"/>
      <c r="I32" s="22"/>
      <c r="J32" s="22"/>
      <c r="K32" s="18" t="s">
        <v>166</v>
      </c>
      <c r="L32" s="18"/>
      <c r="M32" s="18"/>
      <c r="N32" s="18"/>
      <c r="O32" s="18"/>
      <c r="P32" s="21"/>
      <c r="Q32" s="21"/>
      <c r="R32" s="21"/>
      <c r="S32" s="21"/>
      <c r="T32" s="18"/>
      <c r="U32" s="21"/>
      <c r="V32" s="18"/>
      <c r="W32" s="18"/>
      <c r="X32" s="18"/>
      <c r="Y32" s="18"/>
      <c r="Z32" s="18"/>
      <c r="AA32" s="18"/>
      <c r="AB32" s="18"/>
      <c r="AC32" s="21"/>
      <c r="AD32" s="21"/>
      <c r="AE32" s="21"/>
      <c r="AF32" s="21"/>
      <c r="AG32" s="21"/>
      <c r="AH32" s="18" t="s">
        <v>166</v>
      </c>
      <c r="AI32" s="21"/>
      <c r="AJ32" s="21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2:79" ht="89.25" x14ac:dyDescent="0.2">
      <c r="B33" s="16" t="s">
        <v>223</v>
      </c>
      <c r="C33" s="16" t="s">
        <v>426</v>
      </c>
      <c r="D33" s="16" t="s">
        <v>427</v>
      </c>
      <c r="E33" s="20" t="s">
        <v>224</v>
      </c>
      <c r="F33" s="22"/>
      <c r="G33" s="22"/>
      <c r="H33" s="22"/>
      <c r="I33" s="22"/>
      <c r="J33" s="22"/>
      <c r="K33" s="18" t="s">
        <v>166</v>
      </c>
      <c r="L33" s="18"/>
      <c r="M33" s="18"/>
      <c r="N33" s="18"/>
      <c r="O33" s="18"/>
      <c r="P33" s="21"/>
      <c r="Q33" s="21"/>
      <c r="R33" s="21"/>
      <c r="S33" s="21"/>
      <c r="T33" s="18"/>
      <c r="U33" s="21"/>
      <c r="V33" s="18"/>
      <c r="W33" s="18"/>
      <c r="X33" s="18"/>
      <c r="Y33" s="18"/>
      <c r="Z33" s="18"/>
      <c r="AA33" s="18"/>
      <c r="AB33" s="18"/>
      <c r="AC33" s="21"/>
      <c r="AD33" s="21"/>
      <c r="AE33" s="21"/>
      <c r="AF33" s="21"/>
      <c r="AG33" s="21"/>
      <c r="AH33" s="18" t="s">
        <v>166</v>
      </c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2:79" ht="38.25" x14ac:dyDescent="0.2">
      <c r="B34" s="16" t="s">
        <v>225</v>
      </c>
      <c r="C34" s="16" t="s">
        <v>426</v>
      </c>
      <c r="D34" s="16" t="s">
        <v>427</v>
      </c>
      <c r="E34" s="20" t="s">
        <v>226</v>
      </c>
      <c r="F34" s="22"/>
      <c r="G34" s="22"/>
      <c r="H34" s="22"/>
      <c r="I34" s="22"/>
      <c r="J34" s="22"/>
      <c r="K34" s="18" t="s">
        <v>166</v>
      </c>
      <c r="L34" s="21"/>
      <c r="M34" s="21"/>
      <c r="N34" s="18"/>
      <c r="O34" s="21"/>
      <c r="P34" s="21"/>
      <c r="Q34" s="21"/>
      <c r="R34" s="21"/>
      <c r="S34" s="21"/>
      <c r="T34" s="21"/>
      <c r="U34" s="21"/>
      <c r="V34" s="18"/>
      <c r="W34" s="18"/>
      <c r="X34" s="18"/>
      <c r="Y34" s="18"/>
      <c r="Z34" s="18"/>
      <c r="AA34" s="18"/>
      <c r="AB34" s="21"/>
      <c r="AC34" s="21"/>
      <c r="AD34" s="21"/>
      <c r="AE34" s="21"/>
      <c r="AF34" s="21"/>
      <c r="AG34" s="21"/>
      <c r="AH34" s="21"/>
      <c r="AI34" s="21"/>
      <c r="AJ34" s="21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2:79" ht="25.5" x14ac:dyDescent="0.2">
      <c r="B35" s="16" t="s">
        <v>227</v>
      </c>
      <c r="C35" s="16" t="s">
        <v>426</v>
      </c>
      <c r="D35" s="16" t="s">
        <v>427</v>
      </c>
      <c r="E35" s="20" t="s">
        <v>228</v>
      </c>
      <c r="F35" s="22"/>
      <c r="G35" s="22"/>
      <c r="H35" s="22"/>
      <c r="I35" s="22"/>
      <c r="J35" s="22"/>
      <c r="K35" s="18" t="s">
        <v>166</v>
      </c>
      <c r="L35" s="21"/>
      <c r="M35" s="21"/>
      <c r="N35" s="21"/>
      <c r="O35" s="21"/>
      <c r="P35" s="21"/>
      <c r="Q35" s="21"/>
      <c r="R35" s="21"/>
      <c r="S35" s="18"/>
      <c r="T35" s="21"/>
      <c r="U35" s="21"/>
      <c r="V35" s="18"/>
      <c r="W35" s="18"/>
      <c r="X35" s="18"/>
      <c r="Y35" s="18"/>
      <c r="Z35" s="18"/>
      <c r="AA35" s="18"/>
      <c r="AB35" s="21"/>
      <c r="AC35" s="21"/>
      <c r="AD35" s="21"/>
      <c r="AE35" s="21"/>
      <c r="AF35" s="21"/>
      <c r="AG35" s="21"/>
      <c r="AH35" s="21"/>
      <c r="AI35" s="21"/>
      <c r="AJ35" s="21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2:79" ht="38.25" x14ac:dyDescent="0.2">
      <c r="B36" s="16" t="s">
        <v>229</v>
      </c>
      <c r="C36" s="16" t="s">
        <v>426</v>
      </c>
      <c r="D36" s="16" t="s">
        <v>427</v>
      </c>
      <c r="E36" s="20" t="s">
        <v>230</v>
      </c>
      <c r="F36" s="22"/>
      <c r="G36" s="22"/>
      <c r="H36" s="22"/>
      <c r="I36" s="22"/>
      <c r="J36" s="22"/>
      <c r="K36" s="18" t="s">
        <v>166</v>
      </c>
      <c r="L36" s="21"/>
      <c r="M36" s="21"/>
      <c r="N36" s="21"/>
      <c r="O36" s="21"/>
      <c r="P36" s="21"/>
      <c r="Q36" s="21"/>
      <c r="R36" s="18"/>
      <c r="S36" s="21"/>
      <c r="T36" s="21"/>
      <c r="U36" s="21"/>
      <c r="V36" s="18"/>
      <c r="W36" s="18"/>
      <c r="X36" s="18"/>
      <c r="Y36" s="18"/>
      <c r="Z36" s="18"/>
      <c r="AA36" s="18"/>
      <c r="AB36" s="21"/>
      <c r="AC36" s="21"/>
      <c r="AD36" s="21"/>
      <c r="AE36" s="21"/>
      <c r="AF36" s="21"/>
      <c r="AG36" s="21"/>
      <c r="AH36" s="21"/>
      <c r="AI36" s="21"/>
      <c r="AJ36" s="21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2:79" ht="25.5" x14ac:dyDescent="0.2">
      <c r="B37" s="16" t="s">
        <v>231</v>
      </c>
      <c r="C37" s="16" t="s">
        <v>426</v>
      </c>
      <c r="D37" s="16" t="s">
        <v>427</v>
      </c>
      <c r="E37" s="20" t="s">
        <v>232</v>
      </c>
      <c r="F37" s="22"/>
      <c r="G37" s="22"/>
      <c r="H37" s="22"/>
      <c r="I37" s="22"/>
      <c r="J37" s="22"/>
      <c r="K37" s="18" t="s">
        <v>166</v>
      </c>
      <c r="L37" s="21"/>
      <c r="M37" s="21"/>
      <c r="N37" s="21"/>
      <c r="O37" s="21"/>
      <c r="P37" s="21"/>
      <c r="Q37" s="21"/>
      <c r="R37" s="18"/>
      <c r="S37" s="21"/>
      <c r="T37" s="21"/>
      <c r="U37" s="21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2:79" ht="38.25" x14ac:dyDescent="0.2">
      <c r="B38" s="16" t="s">
        <v>233</v>
      </c>
      <c r="C38" s="16" t="s">
        <v>426</v>
      </c>
      <c r="D38" s="16" t="s">
        <v>427</v>
      </c>
      <c r="E38" s="20" t="s">
        <v>234</v>
      </c>
      <c r="F38" s="22"/>
      <c r="G38" s="22"/>
      <c r="H38" s="22"/>
      <c r="I38" s="22"/>
      <c r="J38" s="22"/>
      <c r="K38" s="18" t="s">
        <v>166</v>
      </c>
      <c r="L38" s="21"/>
      <c r="M38" s="21"/>
      <c r="N38" s="21"/>
      <c r="O38" s="21"/>
      <c r="P38" s="21"/>
      <c r="Q38" s="21"/>
      <c r="R38" s="18"/>
      <c r="S38" s="21"/>
      <c r="T38" s="21"/>
      <c r="U38" s="21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2:79" ht="38.25" x14ac:dyDescent="0.2">
      <c r="B39" s="16" t="s">
        <v>235</v>
      </c>
      <c r="C39" s="16" t="s">
        <v>424</v>
      </c>
      <c r="D39" s="16" t="s">
        <v>427</v>
      </c>
      <c r="E39" s="20" t="s">
        <v>236</v>
      </c>
      <c r="F39" s="22"/>
      <c r="G39" s="22"/>
      <c r="H39" s="22"/>
      <c r="I39" s="22"/>
      <c r="J39" s="22"/>
      <c r="K39" s="18" t="s">
        <v>166</v>
      </c>
      <c r="L39" s="21"/>
      <c r="M39" s="21"/>
      <c r="N39" s="21"/>
      <c r="O39" s="21"/>
      <c r="P39" s="21"/>
      <c r="Q39" s="21"/>
      <c r="R39" s="18"/>
      <c r="S39" s="21"/>
      <c r="T39" s="21"/>
      <c r="U39" s="21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2:79" ht="25.5" x14ac:dyDescent="0.2">
      <c r="B40" s="16" t="s">
        <v>237</v>
      </c>
      <c r="C40" s="16" t="s">
        <v>431</v>
      </c>
      <c r="D40" s="16" t="s">
        <v>432</v>
      </c>
      <c r="E40" s="20" t="s">
        <v>238</v>
      </c>
      <c r="F40" s="22"/>
      <c r="G40" s="22"/>
      <c r="H40" s="22"/>
      <c r="I40" s="22"/>
      <c r="J40" s="22"/>
      <c r="K40" s="18" t="s">
        <v>166</v>
      </c>
      <c r="L40" s="18" t="s">
        <v>166</v>
      </c>
      <c r="M40" s="18" t="s">
        <v>166</v>
      </c>
      <c r="N40" s="18" t="s">
        <v>166</v>
      </c>
      <c r="O40" s="18" t="s">
        <v>166</v>
      </c>
      <c r="P40" s="18" t="s">
        <v>166</v>
      </c>
      <c r="Q40" s="18" t="s">
        <v>166</v>
      </c>
      <c r="R40" s="18" t="s">
        <v>166</v>
      </c>
      <c r="S40" s="18" t="s">
        <v>166</v>
      </c>
      <c r="T40" s="18" t="s">
        <v>166</v>
      </c>
      <c r="U40" s="18" t="s">
        <v>166</v>
      </c>
      <c r="V40" s="18" t="s">
        <v>166</v>
      </c>
      <c r="W40" s="18" t="s">
        <v>166</v>
      </c>
      <c r="X40" s="18" t="s">
        <v>166</v>
      </c>
      <c r="Y40" s="18" t="s">
        <v>166</v>
      </c>
      <c r="Z40" s="18" t="s">
        <v>166</v>
      </c>
      <c r="AA40" s="18" t="s">
        <v>166</v>
      </c>
      <c r="AB40" s="18" t="s">
        <v>166</v>
      </c>
      <c r="AC40" s="18" t="s">
        <v>166</v>
      </c>
      <c r="AD40" s="18"/>
      <c r="AE40" s="18"/>
      <c r="AF40" s="18"/>
      <c r="AG40" s="18"/>
      <c r="AH40" s="18" t="s">
        <v>166</v>
      </c>
      <c r="AI40" s="18" t="s">
        <v>166</v>
      </c>
      <c r="AJ40" s="18" t="s">
        <v>166</v>
      </c>
      <c r="AK40" s="18" t="s">
        <v>166</v>
      </c>
      <c r="AL40" s="18"/>
      <c r="AM40" s="18"/>
      <c r="AN40" s="18"/>
      <c r="AO40" s="18"/>
      <c r="AP40" s="18"/>
      <c r="AQ40" s="18"/>
      <c r="AR40" s="18"/>
      <c r="AS40" s="18" t="s">
        <v>166</v>
      </c>
      <c r="AT40" s="18" t="s">
        <v>166</v>
      </c>
      <c r="AU40" s="18" t="s">
        <v>166</v>
      </c>
      <c r="AV40" s="18" t="s">
        <v>166</v>
      </c>
      <c r="AW40" s="18" t="s">
        <v>166</v>
      </c>
      <c r="AX40" s="18" t="s">
        <v>166</v>
      </c>
      <c r="AY40" s="18" t="s">
        <v>166</v>
      </c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2:79" ht="127.5" x14ac:dyDescent="0.2">
      <c r="B41" s="16" t="s">
        <v>239</v>
      </c>
      <c r="C41" s="16" t="s">
        <v>431</v>
      </c>
      <c r="D41" s="16" t="s">
        <v>432</v>
      </c>
      <c r="E41" s="20" t="s">
        <v>240</v>
      </c>
      <c r="F41" s="22"/>
      <c r="G41" s="22"/>
      <c r="H41" s="22"/>
      <c r="I41" s="22"/>
      <c r="J41" s="22"/>
      <c r="K41" s="22"/>
      <c r="L41" s="18" t="s">
        <v>166</v>
      </c>
      <c r="M41" s="18" t="s">
        <v>166</v>
      </c>
      <c r="N41" s="18" t="s">
        <v>166</v>
      </c>
      <c r="O41" s="18" t="s">
        <v>166</v>
      </c>
      <c r="P41" s="21"/>
      <c r="Q41" s="18" t="s">
        <v>166</v>
      </c>
      <c r="R41" s="23" t="s">
        <v>166</v>
      </c>
      <c r="S41" s="21"/>
      <c r="T41" s="18" t="s">
        <v>166</v>
      </c>
      <c r="U41" s="21"/>
      <c r="V41" s="18"/>
      <c r="W41" s="18" t="s">
        <v>166</v>
      </c>
      <c r="X41" s="18" t="s">
        <v>166</v>
      </c>
      <c r="Y41" s="18" t="s">
        <v>166</v>
      </c>
      <c r="Z41" s="18" t="s">
        <v>166</v>
      </c>
      <c r="AA41" s="18" t="s">
        <v>166</v>
      </c>
      <c r="AB41" s="21"/>
      <c r="AC41" s="18" t="s">
        <v>166</v>
      </c>
      <c r="AD41" s="21"/>
      <c r="AE41" s="21"/>
      <c r="AF41" s="21"/>
      <c r="AG41" s="21"/>
      <c r="AH41" s="21"/>
      <c r="AI41" s="18" t="s">
        <v>166</v>
      </c>
      <c r="AJ41" s="18" t="s">
        <v>166</v>
      </c>
      <c r="AK41" s="18" t="s">
        <v>166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2:79" ht="140.25" x14ac:dyDescent="0.2">
      <c r="B42" s="16" t="s">
        <v>241</v>
      </c>
      <c r="C42" s="16" t="s">
        <v>431</v>
      </c>
      <c r="D42" s="16" t="s">
        <v>432</v>
      </c>
      <c r="E42" s="20" t="s">
        <v>242</v>
      </c>
      <c r="F42" s="22"/>
      <c r="G42" s="22"/>
      <c r="H42" s="22"/>
      <c r="I42" s="22"/>
      <c r="J42" s="22"/>
      <c r="K42" s="22"/>
      <c r="L42" s="18" t="s">
        <v>166</v>
      </c>
      <c r="M42" s="18" t="s">
        <v>166</v>
      </c>
      <c r="N42" s="18" t="s">
        <v>166</v>
      </c>
      <c r="O42" s="18" t="s">
        <v>166</v>
      </c>
      <c r="P42" s="21"/>
      <c r="Q42" s="18" t="s">
        <v>166</v>
      </c>
      <c r="R42" s="23" t="s">
        <v>166</v>
      </c>
      <c r="S42" s="21"/>
      <c r="T42" s="18" t="s">
        <v>166</v>
      </c>
      <c r="U42" s="21"/>
      <c r="V42" s="18"/>
      <c r="W42" s="18" t="s">
        <v>166</v>
      </c>
      <c r="X42" s="18" t="s">
        <v>166</v>
      </c>
      <c r="Y42" s="18" t="s">
        <v>166</v>
      </c>
      <c r="Z42" s="18" t="s">
        <v>166</v>
      </c>
      <c r="AA42" s="18" t="s">
        <v>166</v>
      </c>
      <c r="AB42" s="21"/>
      <c r="AC42" s="18" t="s">
        <v>166</v>
      </c>
      <c r="AD42" s="21"/>
      <c r="AE42" s="21"/>
      <c r="AF42" s="21"/>
      <c r="AG42" s="21"/>
      <c r="AH42" s="21"/>
      <c r="AI42" s="18" t="s">
        <v>166</v>
      </c>
      <c r="AJ42" s="18" t="s">
        <v>166</v>
      </c>
      <c r="AK42" s="18" t="s">
        <v>166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2:79" ht="51" x14ac:dyDescent="0.2">
      <c r="B43" s="16" t="s">
        <v>243</v>
      </c>
      <c r="C43" s="16" t="s">
        <v>431</v>
      </c>
      <c r="D43" s="16" t="s">
        <v>432</v>
      </c>
      <c r="E43" s="20" t="s">
        <v>244</v>
      </c>
      <c r="F43" s="22"/>
      <c r="G43" s="22"/>
      <c r="H43" s="22"/>
      <c r="I43" s="22"/>
      <c r="J43" s="22"/>
      <c r="K43" s="22"/>
      <c r="L43" s="18" t="s">
        <v>166</v>
      </c>
      <c r="M43" s="18" t="s">
        <v>166</v>
      </c>
      <c r="N43" s="18" t="s">
        <v>166</v>
      </c>
      <c r="O43" s="18" t="s">
        <v>166</v>
      </c>
      <c r="P43" s="21"/>
      <c r="Q43" s="18" t="s">
        <v>166</v>
      </c>
      <c r="R43" s="23" t="s">
        <v>166</v>
      </c>
      <c r="S43" s="21"/>
      <c r="T43" s="18" t="s">
        <v>166</v>
      </c>
      <c r="U43" s="21"/>
      <c r="V43" s="18"/>
      <c r="W43" s="18" t="s">
        <v>166</v>
      </c>
      <c r="X43" s="18" t="s">
        <v>166</v>
      </c>
      <c r="Y43" s="18" t="s">
        <v>166</v>
      </c>
      <c r="Z43" s="18" t="s">
        <v>166</v>
      </c>
      <c r="AA43" s="18" t="s">
        <v>166</v>
      </c>
      <c r="AB43" s="21"/>
      <c r="AC43" s="18" t="s">
        <v>166</v>
      </c>
      <c r="AD43" s="21"/>
      <c r="AE43" s="21"/>
      <c r="AF43" s="21"/>
      <c r="AG43" s="21"/>
      <c r="AH43" s="21"/>
      <c r="AI43" s="18" t="s">
        <v>166</v>
      </c>
      <c r="AJ43" s="18" t="s">
        <v>166</v>
      </c>
      <c r="AK43" s="18" t="s">
        <v>166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2:79" ht="38.25" x14ac:dyDescent="0.2">
      <c r="B44" s="16" t="s">
        <v>245</v>
      </c>
      <c r="C44" s="16" t="s">
        <v>431</v>
      </c>
      <c r="D44" s="16" t="s">
        <v>432</v>
      </c>
      <c r="E44" s="20" t="s">
        <v>246</v>
      </c>
      <c r="F44" s="22"/>
      <c r="G44" s="22"/>
      <c r="H44" s="22"/>
      <c r="I44" s="22"/>
      <c r="J44" s="22"/>
      <c r="K44" s="22"/>
      <c r="L44" s="18" t="s">
        <v>166</v>
      </c>
      <c r="M44" s="18" t="s">
        <v>166</v>
      </c>
      <c r="N44" s="18" t="s">
        <v>166</v>
      </c>
      <c r="O44" s="18" t="s">
        <v>166</v>
      </c>
      <c r="P44" s="21"/>
      <c r="Q44" s="18" t="s">
        <v>166</v>
      </c>
      <c r="R44" s="23" t="s">
        <v>166</v>
      </c>
      <c r="S44" s="21"/>
      <c r="T44" s="18" t="s">
        <v>166</v>
      </c>
      <c r="U44" s="21"/>
      <c r="V44" s="18"/>
      <c r="W44" s="18" t="s">
        <v>166</v>
      </c>
      <c r="X44" s="18" t="s">
        <v>166</v>
      </c>
      <c r="Y44" s="18" t="s">
        <v>166</v>
      </c>
      <c r="Z44" s="18" t="s">
        <v>166</v>
      </c>
      <c r="AA44" s="18" t="s">
        <v>166</v>
      </c>
      <c r="AB44" s="21"/>
      <c r="AC44" s="18" t="s">
        <v>166</v>
      </c>
      <c r="AD44" s="21"/>
      <c r="AE44" s="21"/>
      <c r="AF44" s="21"/>
      <c r="AG44" s="21"/>
      <c r="AH44" s="21"/>
      <c r="AI44" s="18" t="s">
        <v>166</v>
      </c>
      <c r="AJ44" s="18" t="s">
        <v>166</v>
      </c>
      <c r="AK44" s="18" t="s">
        <v>166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2:79" ht="25.5" x14ac:dyDescent="0.2">
      <c r="B45" s="16" t="s">
        <v>247</v>
      </c>
      <c r="C45" s="16" t="s">
        <v>431</v>
      </c>
      <c r="D45" s="16" t="s">
        <v>432</v>
      </c>
      <c r="E45" s="20" t="s">
        <v>248</v>
      </c>
      <c r="F45" s="22"/>
      <c r="G45" s="22"/>
      <c r="H45" s="22"/>
      <c r="I45" s="22"/>
      <c r="J45" s="22"/>
      <c r="K45" s="22"/>
      <c r="L45" s="18" t="s">
        <v>166</v>
      </c>
      <c r="M45" s="18" t="s">
        <v>166</v>
      </c>
      <c r="N45" s="18" t="s">
        <v>166</v>
      </c>
      <c r="O45" s="18" t="s">
        <v>166</v>
      </c>
      <c r="P45" s="21"/>
      <c r="Q45" s="18" t="s">
        <v>166</v>
      </c>
      <c r="R45" s="23" t="s">
        <v>166</v>
      </c>
      <c r="S45" s="21"/>
      <c r="T45" s="18" t="s">
        <v>166</v>
      </c>
      <c r="U45" s="21"/>
      <c r="V45" s="18"/>
      <c r="W45" s="18" t="s">
        <v>166</v>
      </c>
      <c r="X45" s="18" t="s">
        <v>166</v>
      </c>
      <c r="Y45" s="18" t="s">
        <v>166</v>
      </c>
      <c r="Z45" s="18" t="s">
        <v>166</v>
      </c>
      <c r="AA45" s="18" t="s">
        <v>166</v>
      </c>
      <c r="AB45" s="21"/>
      <c r="AC45" s="18" t="s">
        <v>166</v>
      </c>
      <c r="AD45" s="21"/>
      <c r="AE45" s="21"/>
      <c r="AF45" s="21"/>
      <c r="AG45" s="21"/>
      <c r="AH45" s="21"/>
      <c r="AI45" s="18" t="s">
        <v>166</v>
      </c>
      <c r="AJ45" s="18" t="s">
        <v>166</v>
      </c>
      <c r="AK45" s="18" t="s">
        <v>166</v>
      </c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2:79" ht="38.25" x14ac:dyDescent="0.2">
      <c r="B46" s="16" t="s">
        <v>249</v>
      </c>
      <c r="C46" s="16" t="s">
        <v>431</v>
      </c>
      <c r="D46" s="16" t="s">
        <v>432</v>
      </c>
      <c r="E46" s="20" t="s">
        <v>250</v>
      </c>
      <c r="F46" s="22"/>
      <c r="G46" s="22"/>
      <c r="H46" s="22"/>
      <c r="I46" s="22"/>
      <c r="J46" s="22"/>
      <c r="K46" s="22"/>
      <c r="L46" s="18" t="s">
        <v>166</v>
      </c>
      <c r="M46" s="18" t="s">
        <v>166</v>
      </c>
      <c r="N46" s="18" t="s">
        <v>166</v>
      </c>
      <c r="O46" s="18" t="s">
        <v>166</v>
      </c>
      <c r="P46" s="21"/>
      <c r="Q46" s="18" t="s">
        <v>166</v>
      </c>
      <c r="R46" s="23" t="s">
        <v>166</v>
      </c>
      <c r="S46" s="21"/>
      <c r="T46" s="18" t="s">
        <v>166</v>
      </c>
      <c r="U46" s="21"/>
      <c r="V46" s="18"/>
      <c r="W46" s="18" t="s">
        <v>166</v>
      </c>
      <c r="X46" s="18" t="s">
        <v>166</v>
      </c>
      <c r="Y46" s="18" t="s">
        <v>166</v>
      </c>
      <c r="Z46" s="18" t="s">
        <v>166</v>
      </c>
      <c r="AA46" s="18" t="s">
        <v>166</v>
      </c>
      <c r="AB46" s="21"/>
      <c r="AC46" s="18" t="s">
        <v>166</v>
      </c>
      <c r="AD46" s="21"/>
      <c r="AE46" s="21"/>
      <c r="AF46" s="21"/>
      <c r="AG46" s="21"/>
      <c r="AH46" s="21"/>
      <c r="AI46" s="18" t="s">
        <v>166</v>
      </c>
      <c r="AJ46" s="18" t="s">
        <v>166</v>
      </c>
      <c r="AK46" s="18" t="s">
        <v>166</v>
      </c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2:79" ht="25.5" x14ac:dyDescent="0.2">
      <c r="B47" s="16" t="s">
        <v>251</v>
      </c>
      <c r="C47" s="16" t="s">
        <v>431</v>
      </c>
      <c r="D47" s="16" t="s">
        <v>432</v>
      </c>
      <c r="E47" s="20" t="s">
        <v>252</v>
      </c>
      <c r="F47" s="22"/>
      <c r="G47" s="22"/>
      <c r="H47" s="22"/>
      <c r="I47" s="22"/>
      <c r="J47" s="22"/>
      <c r="K47" s="22"/>
      <c r="L47" s="18" t="s">
        <v>166</v>
      </c>
      <c r="M47" s="18" t="s">
        <v>166</v>
      </c>
      <c r="N47" s="18" t="s">
        <v>166</v>
      </c>
      <c r="O47" s="18" t="s">
        <v>166</v>
      </c>
      <c r="P47" s="21"/>
      <c r="Q47" s="18" t="s">
        <v>166</v>
      </c>
      <c r="R47" s="23" t="s">
        <v>166</v>
      </c>
      <c r="S47" s="21"/>
      <c r="T47" s="18" t="s">
        <v>166</v>
      </c>
      <c r="U47" s="21"/>
      <c r="V47" s="18"/>
      <c r="W47" s="18" t="s">
        <v>166</v>
      </c>
      <c r="X47" s="18" t="s">
        <v>166</v>
      </c>
      <c r="Y47" s="18" t="s">
        <v>166</v>
      </c>
      <c r="Z47" s="18" t="s">
        <v>166</v>
      </c>
      <c r="AA47" s="18" t="s">
        <v>166</v>
      </c>
      <c r="AB47" s="21"/>
      <c r="AC47" s="18" t="s">
        <v>166</v>
      </c>
      <c r="AD47" s="21"/>
      <c r="AE47" s="21"/>
      <c r="AF47" s="21"/>
      <c r="AG47" s="21"/>
      <c r="AH47" s="21"/>
      <c r="AI47" s="18" t="s">
        <v>166</v>
      </c>
      <c r="AJ47" s="18" t="s">
        <v>166</v>
      </c>
      <c r="AK47" s="18" t="s">
        <v>166</v>
      </c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2:79" ht="38.25" x14ac:dyDescent="0.2">
      <c r="B48" s="16" t="s">
        <v>253</v>
      </c>
      <c r="C48" s="16" t="s">
        <v>431</v>
      </c>
      <c r="D48" s="16" t="s">
        <v>432</v>
      </c>
      <c r="E48" s="20" t="s">
        <v>254</v>
      </c>
      <c r="F48" s="22"/>
      <c r="G48" s="22"/>
      <c r="H48" s="22"/>
      <c r="I48" s="22"/>
      <c r="J48" s="22"/>
      <c r="K48" s="22"/>
      <c r="L48" s="18" t="s">
        <v>166</v>
      </c>
      <c r="M48" s="18" t="s">
        <v>166</v>
      </c>
      <c r="N48" s="18" t="s">
        <v>166</v>
      </c>
      <c r="O48" s="18" t="s">
        <v>166</v>
      </c>
      <c r="P48" s="21"/>
      <c r="Q48" s="18" t="s">
        <v>166</v>
      </c>
      <c r="R48" s="23" t="s">
        <v>166</v>
      </c>
      <c r="S48" s="21"/>
      <c r="T48" s="18" t="s">
        <v>166</v>
      </c>
      <c r="U48" s="21"/>
      <c r="V48" s="18"/>
      <c r="W48" s="18" t="s">
        <v>166</v>
      </c>
      <c r="X48" s="18" t="s">
        <v>166</v>
      </c>
      <c r="Y48" s="18" t="s">
        <v>166</v>
      </c>
      <c r="Z48" s="18" t="s">
        <v>166</v>
      </c>
      <c r="AA48" s="18" t="s">
        <v>166</v>
      </c>
      <c r="AB48" s="21"/>
      <c r="AC48" s="18" t="s">
        <v>166</v>
      </c>
      <c r="AD48" s="21"/>
      <c r="AE48" s="21"/>
      <c r="AF48" s="21"/>
      <c r="AG48" s="21"/>
      <c r="AH48" s="21"/>
      <c r="AI48" s="18" t="s">
        <v>166</v>
      </c>
      <c r="AJ48" s="18" t="s">
        <v>166</v>
      </c>
      <c r="AK48" s="18" t="s">
        <v>166</v>
      </c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2:79" ht="38.25" x14ac:dyDescent="0.2">
      <c r="B49" s="16" t="s">
        <v>255</v>
      </c>
      <c r="C49" s="16" t="s">
        <v>431</v>
      </c>
      <c r="D49" s="16" t="s">
        <v>432</v>
      </c>
      <c r="E49" s="20" t="s">
        <v>256</v>
      </c>
      <c r="F49" s="18"/>
      <c r="G49" s="18"/>
      <c r="H49" s="18"/>
      <c r="I49" s="18"/>
      <c r="J49" s="18"/>
      <c r="K49" s="18"/>
      <c r="L49" s="18" t="s">
        <v>166</v>
      </c>
      <c r="M49" s="18"/>
      <c r="N49" s="18"/>
      <c r="O49" s="18" t="s">
        <v>166</v>
      </c>
      <c r="P49" s="18"/>
      <c r="Q49" s="18" t="s">
        <v>166</v>
      </c>
      <c r="R49" s="18"/>
      <c r="S49" s="18"/>
      <c r="T49" s="18"/>
      <c r="U49" s="21"/>
      <c r="V49" s="18"/>
      <c r="W49" s="18" t="s">
        <v>166</v>
      </c>
      <c r="X49" s="18" t="s">
        <v>166</v>
      </c>
      <c r="Y49" s="18" t="s">
        <v>166</v>
      </c>
      <c r="Z49" s="18" t="s">
        <v>166</v>
      </c>
      <c r="AA49" s="18" t="s">
        <v>166</v>
      </c>
      <c r="AB49" s="18"/>
      <c r="AC49" s="18"/>
      <c r="AD49" s="18"/>
      <c r="AE49" s="18"/>
      <c r="AF49" s="18"/>
      <c r="AG49" s="18"/>
      <c r="AH49" s="18"/>
      <c r="AI49" s="18" t="s">
        <v>166</v>
      </c>
      <c r="AJ49" s="18" t="s">
        <v>166</v>
      </c>
      <c r="AK49" s="18" t="s">
        <v>166</v>
      </c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2:79" ht="25.5" x14ac:dyDescent="0.2">
      <c r="B50" s="16" t="s">
        <v>257</v>
      </c>
      <c r="C50" s="16" t="s">
        <v>431</v>
      </c>
      <c r="D50" s="16" t="s">
        <v>432</v>
      </c>
      <c r="E50" s="20" t="s">
        <v>258</v>
      </c>
      <c r="F50" s="18"/>
      <c r="G50" s="18"/>
      <c r="H50" s="18"/>
      <c r="I50" s="18"/>
      <c r="J50" s="18"/>
      <c r="K50" s="18"/>
      <c r="L50" s="18"/>
      <c r="M50" s="18" t="s">
        <v>166</v>
      </c>
      <c r="N50" s="18" t="s">
        <v>166</v>
      </c>
      <c r="O50" s="18" t="s">
        <v>166</v>
      </c>
      <c r="P50" s="18"/>
      <c r="Q50" s="18" t="s">
        <v>166</v>
      </c>
      <c r="R50" s="23" t="s">
        <v>166</v>
      </c>
      <c r="S50" s="18"/>
      <c r="T50" s="18" t="s">
        <v>166</v>
      </c>
      <c r="U50" s="21"/>
      <c r="V50" s="18"/>
      <c r="W50" s="18" t="s">
        <v>166</v>
      </c>
      <c r="X50" s="18" t="s">
        <v>166</v>
      </c>
      <c r="Y50" s="18" t="s">
        <v>166</v>
      </c>
      <c r="Z50" s="18" t="s">
        <v>166</v>
      </c>
      <c r="AA50" s="18" t="s">
        <v>166</v>
      </c>
      <c r="AB50" s="18"/>
      <c r="AC50" s="18" t="s">
        <v>166</v>
      </c>
      <c r="AD50" s="18"/>
      <c r="AE50" s="18"/>
      <c r="AF50" s="18"/>
      <c r="AG50" s="18"/>
      <c r="AH50" s="18"/>
      <c r="AI50" s="18" t="s">
        <v>166</v>
      </c>
      <c r="AJ50" s="18" t="s">
        <v>166</v>
      </c>
      <c r="AK50" s="18" t="s">
        <v>166</v>
      </c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2:79" ht="89.25" x14ac:dyDescent="0.2">
      <c r="B51" s="16" t="s">
        <v>259</v>
      </c>
      <c r="C51" s="16" t="s">
        <v>431</v>
      </c>
      <c r="D51" s="16" t="s">
        <v>432</v>
      </c>
      <c r="E51" s="20" t="s">
        <v>260</v>
      </c>
      <c r="F51" s="18"/>
      <c r="G51" s="18"/>
      <c r="H51" s="18"/>
      <c r="I51" s="18"/>
      <c r="J51" s="18"/>
      <c r="K51" s="18"/>
      <c r="L51" s="18" t="s">
        <v>166</v>
      </c>
      <c r="M51" s="18" t="s">
        <v>166</v>
      </c>
      <c r="N51" s="18" t="s">
        <v>166</v>
      </c>
      <c r="O51" s="18" t="s">
        <v>166</v>
      </c>
      <c r="P51" s="18"/>
      <c r="Q51" s="18" t="s">
        <v>166</v>
      </c>
      <c r="R51" s="23" t="s">
        <v>166</v>
      </c>
      <c r="S51" s="18"/>
      <c r="T51" s="18" t="s">
        <v>166</v>
      </c>
      <c r="U51" s="21"/>
      <c r="V51" s="18"/>
      <c r="W51" s="18" t="s">
        <v>166</v>
      </c>
      <c r="X51" s="18" t="s">
        <v>166</v>
      </c>
      <c r="Y51" s="18" t="s">
        <v>166</v>
      </c>
      <c r="Z51" s="18" t="s">
        <v>166</v>
      </c>
      <c r="AA51" s="18" t="s">
        <v>166</v>
      </c>
      <c r="AB51" s="18"/>
      <c r="AC51" s="18" t="s">
        <v>166</v>
      </c>
      <c r="AD51" s="18"/>
      <c r="AE51" s="18"/>
      <c r="AF51" s="18"/>
      <c r="AG51" s="18"/>
      <c r="AH51" s="18"/>
      <c r="AI51" s="18" t="s">
        <v>166</v>
      </c>
      <c r="AJ51" s="18" t="s">
        <v>166</v>
      </c>
      <c r="AK51" s="18" t="s">
        <v>166</v>
      </c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2:79" ht="51" x14ac:dyDescent="0.2">
      <c r="B52" s="16" t="s">
        <v>261</v>
      </c>
      <c r="C52" s="16" t="s">
        <v>431</v>
      </c>
      <c r="D52" s="16" t="s">
        <v>432</v>
      </c>
      <c r="E52" s="20" t="s">
        <v>262</v>
      </c>
      <c r="F52" s="18"/>
      <c r="G52" s="18"/>
      <c r="H52" s="18"/>
      <c r="I52" s="18"/>
      <c r="J52" s="18"/>
      <c r="K52" s="18"/>
      <c r="L52" s="18" t="s">
        <v>166</v>
      </c>
      <c r="M52" s="18" t="s">
        <v>166</v>
      </c>
      <c r="N52" s="18" t="s">
        <v>166</v>
      </c>
      <c r="O52" s="18" t="s">
        <v>166</v>
      </c>
      <c r="P52" s="18"/>
      <c r="Q52" s="18" t="s">
        <v>166</v>
      </c>
      <c r="R52" s="23" t="s">
        <v>166</v>
      </c>
      <c r="S52" s="23" t="s">
        <v>166</v>
      </c>
      <c r="T52" s="18" t="s">
        <v>166</v>
      </c>
      <c r="U52" s="18" t="s">
        <v>166</v>
      </c>
      <c r="V52" s="18"/>
      <c r="W52" s="18" t="s">
        <v>166</v>
      </c>
      <c r="X52" s="18" t="s">
        <v>166</v>
      </c>
      <c r="Y52" s="18" t="s">
        <v>166</v>
      </c>
      <c r="Z52" s="18" t="s">
        <v>166</v>
      </c>
      <c r="AA52" s="18" t="s">
        <v>166</v>
      </c>
      <c r="AB52" s="21"/>
      <c r="AC52" s="18" t="s">
        <v>166</v>
      </c>
      <c r="AD52" s="21"/>
      <c r="AE52" s="21"/>
      <c r="AF52" s="21"/>
      <c r="AG52" s="21"/>
      <c r="AH52" s="21"/>
      <c r="AI52" s="18" t="s">
        <v>166</v>
      </c>
      <c r="AJ52" s="18" t="s">
        <v>166</v>
      </c>
      <c r="AK52" s="18" t="s">
        <v>166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2:79" ht="38.25" x14ac:dyDescent="0.2">
      <c r="B53" s="16" t="s">
        <v>263</v>
      </c>
      <c r="C53" s="16" t="s">
        <v>431</v>
      </c>
      <c r="D53" s="16" t="s">
        <v>432</v>
      </c>
      <c r="E53" s="20" t="s">
        <v>264</v>
      </c>
      <c r="F53" s="18"/>
      <c r="G53" s="18"/>
      <c r="H53" s="18"/>
      <c r="I53" s="18"/>
      <c r="J53" s="18"/>
      <c r="K53" s="18"/>
      <c r="L53" s="18" t="s">
        <v>166</v>
      </c>
      <c r="M53" s="18"/>
      <c r="N53" s="18"/>
      <c r="O53" s="18" t="s">
        <v>166</v>
      </c>
      <c r="P53" s="18"/>
      <c r="Q53" s="18" t="s">
        <v>166</v>
      </c>
      <c r="R53" s="18"/>
      <c r="S53" s="18"/>
      <c r="T53" s="18"/>
      <c r="U53" s="21"/>
      <c r="V53" s="18"/>
      <c r="W53" s="18" t="s">
        <v>166</v>
      </c>
      <c r="X53" s="18" t="s">
        <v>166</v>
      </c>
      <c r="Y53" s="18" t="s">
        <v>166</v>
      </c>
      <c r="Z53" s="18" t="s">
        <v>166</v>
      </c>
      <c r="AA53" s="18" t="s">
        <v>166</v>
      </c>
      <c r="AB53" s="18"/>
      <c r="AC53" s="21"/>
      <c r="AD53" s="21"/>
      <c r="AE53" s="21"/>
      <c r="AF53" s="21"/>
      <c r="AG53" s="21"/>
      <c r="AH53" s="21"/>
      <c r="AI53" s="18" t="s">
        <v>166</v>
      </c>
      <c r="AJ53" s="18" t="s">
        <v>166</v>
      </c>
      <c r="AK53" s="18" t="s">
        <v>166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2:79" ht="25.5" x14ac:dyDescent="0.2">
      <c r="B54" s="16" t="s">
        <v>265</v>
      </c>
      <c r="C54" s="16" t="s">
        <v>436</v>
      </c>
      <c r="D54" s="16" t="s">
        <v>427</v>
      </c>
      <c r="E54" s="20" t="s">
        <v>266</v>
      </c>
      <c r="F54" s="18"/>
      <c r="G54" s="18"/>
      <c r="H54" s="18"/>
      <c r="I54" s="18"/>
      <c r="J54" s="18"/>
      <c r="K54" s="18"/>
      <c r="L54" s="18" t="s">
        <v>166</v>
      </c>
      <c r="M54" s="18" t="s">
        <v>166</v>
      </c>
      <c r="N54" s="18" t="s">
        <v>166</v>
      </c>
      <c r="O54" s="18" t="s">
        <v>166</v>
      </c>
      <c r="P54" s="18"/>
      <c r="Q54" s="18" t="s">
        <v>166</v>
      </c>
      <c r="R54" s="18" t="s">
        <v>166</v>
      </c>
      <c r="S54" s="18"/>
      <c r="T54" s="18" t="s">
        <v>166</v>
      </c>
      <c r="U54" s="18" t="s">
        <v>166</v>
      </c>
      <c r="V54" s="18"/>
      <c r="W54" s="18" t="s">
        <v>166</v>
      </c>
      <c r="X54" s="18" t="s">
        <v>166</v>
      </c>
      <c r="Y54" s="18" t="s">
        <v>166</v>
      </c>
      <c r="Z54" s="18" t="s">
        <v>166</v>
      </c>
      <c r="AA54" s="18" t="s">
        <v>166</v>
      </c>
      <c r="AB54" s="18"/>
      <c r="AC54" s="18" t="s">
        <v>166</v>
      </c>
      <c r="AD54" s="21"/>
      <c r="AE54" s="21"/>
      <c r="AF54" s="21"/>
      <c r="AG54" s="21"/>
      <c r="AH54" s="21"/>
      <c r="AI54" s="18" t="s">
        <v>166</v>
      </c>
      <c r="AJ54" s="18" t="s">
        <v>166</v>
      </c>
      <c r="AK54" s="18" t="s">
        <v>166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2:79" ht="178.5" x14ac:dyDescent="0.2">
      <c r="B55" s="16" t="s">
        <v>267</v>
      </c>
      <c r="C55" s="16" t="s">
        <v>436</v>
      </c>
      <c r="D55" s="16" t="s">
        <v>427</v>
      </c>
      <c r="E55" s="20" t="s">
        <v>268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 t="s">
        <v>166</v>
      </c>
      <c r="V55" s="18" t="s">
        <v>166</v>
      </c>
      <c r="W55" s="18"/>
      <c r="X55" s="18"/>
      <c r="Y55" s="18"/>
      <c r="Z55" s="18"/>
      <c r="AA55" s="18"/>
      <c r="AB55" s="18"/>
      <c r="AC55" s="21"/>
      <c r="AD55" s="21"/>
      <c r="AE55" s="21"/>
      <c r="AF55" s="21"/>
      <c r="AG55" s="21"/>
      <c r="AH55" s="21"/>
      <c r="AI55" s="21"/>
      <c r="AJ55" s="21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2:79" ht="25.5" x14ac:dyDescent="0.2">
      <c r="B56" s="16" t="s">
        <v>269</v>
      </c>
      <c r="C56" s="16" t="s">
        <v>436</v>
      </c>
      <c r="D56" s="16" t="s">
        <v>427</v>
      </c>
      <c r="E56" s="20" t="s">
        <v>270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 t="s">
        <v>166</v>
      </c>
      <c r="V56" s="18"/>
      <c r="W56" s="18"/>
      <c r="X56" s="18"/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2:79" ht="51" x14ac:dyDescent="0.2">
      <c r="B57" s="16" t="s">
        <v>271</v>
      </c>
      <c r="C57" s="16" t="s">
        <v>436</v>
      </c>
      <c r="D57" s="16" t="s">
        <v>427</v>
      </c>
      <c r="E57" s="20" t="s">
        <v>272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 t="s">
        <v>166</v>
      </c>
      <c r="V57" s="18"/>
      <c r="W57" s="18"/>
      <c r="X57" s="18"/>
      <c r="Y57" s="18"/>
      <c r="Z57" s="18"/>
      <c r="AA57" s="18"/>
      <c r="AB57" s="18"/>
      <c r="AC57" s="21"/>
      <c r="AD57" s="21"/>
      <c r="AE57" s="21"/>
      <c r="AF57" s="21"/>
      <c r="AG57" s="21"/>
      <c r="AH57" s="21"/>
      <c r="AI57" s="21"/>
      <c r="AJ57" s="21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2:79" ht="51" x14ac:dyDescent="0.2">
      <c r="B58" s="16" t="s">
        <v>273</v>
      </c>
      <c r="C58" s="16" t="s">
        <v>438</v>
      </c>
      <c r="D58" s="16" t="s">
        <v>439</v>
      </c>
      <c r="E58" s="20" t="s">
        <v>274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21"/>
      <c r="V58" s="18" t="s">
        <v>166</v>
      </c>
      <c r="W58" s="18"/>
      <c r="X58" s="18"/>
      <c r="Y58" s="18"/>
      <c r="Z58" s="18"/>
      <c r="AA58" s="18"/>
      <c r="AB58" s="21"/>
      <c r="AC58" s="21"/>
      <c r="AD58" s="21"/>
      <c r="AE58" s="21"/>
      <c r="AF58" s="21"/>
      <c r="AG58" s="21"/>
      <c r="AH58" s="21"/>
      <c r="AI58" s="21"/>
      <c r="AJ58" s="21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2:79" ht="242.25" x14ac:dyDescent="0.2">
      <c r="B59" s="16" t="s">
        <v>275</v>
      </c>
      <c r="C59" s="16" t="s">
        <v>438</v>
      </c>
      <c r="D59" s="16" t="s">
        <v>439</v>
      </c>
      <c r="E59" s="20" t="s">
        <v>276</v>
      </c>
      <c r="F59" s="22"/>
      <c r="G59" s="22"/>
      <c r="H59" s="22"/>
      <c r="I59" s="22"/>
      <c r="J59" s="22"/>
      <c r="K59" s="22"/>
      <c r="L59" s="21"/>
      <c r="M59" s="21"/>
      <c r="N59" s="21"/>
      <c r="O59" s="21"/>
      <c r="P59" s="21"/>
      <c r="Q59" s="21"/>
      <c r="R59" s="18" t="s">
        <v>166</v>
      </c>
      <c r="S59" s="23" t="s">
        <v>166</v>
      </c>
      <c r="T59" s="21"/>
      <c r="U59" s="21"/>
      <c r="V59" s="21"/>
      <c r="W59" s="18" t="s">
        <v>166</v>
      </c>
      <c r="X59" s="18" t="s">
        <v>166</v>
      </c>
      <c r="Y59" s="18" t="s">
        <v>166</v>
      </c>
      <c r="Z59" s="21"/>
      <c r="AA59" s="21"/>
      <c r="AB59" s="21"/>
      <c r="AC59" s="21"/>
      <c r="AD59" s="21"/>
      <c r="AE59" s="21"/>
      <c r="AF59" s="21"/>
      <c r="AG59" s="21"/>
      <c r="AH59" s="21"/>
      <c r="AI59" s="18" t="s">
        <v>166</v>
      </c>
      <c r="AJ59" s="18" t="s">
        <v>166</v>
      </c>
      <c r="AK59" s="18" t="s">
        <v>166</v>
      </c>
      <c r="AL59" s="18" t="s">
        <v>166</v>
      </c>
      <c r="AM59" s="18" t="s">
        <v>166</v>
      </c>
      <c r="AN59" s="18" t="s">
        <v>166</v>
      </c>
      <c r="AO59" s="18" t="s">
        <v>166</v>
      </c>
      <c r="AP59" s="18" t="s">
        <v>166</v>
      </c>
      <c r="AQ59" s="18" t="s">
        <v>166</v>
      </c>
      <c r="AR59" s="18" t="s">
        <v>166</v>
      </c>
      <c r="AS59" s="18" t="s">
        <v>166</v>
      </c>
      <c r="AT59" s="18" t="s">
        <v>166</v>
      </c>
      <c r="AU59" s="18" t="s">
        <v>166</v>
      </c>
      <c r="AV59" s="18" t="s">
        <v>166</v>
      </c>
      <c r="AW59" s="18" t="s">
        <v>166</v>
      </c>
      <c r="AX59" s="18" t="s">
        <v>166</v>
      </c>
      <c r="AY59" s="18" t="s">
        <v>166</v>
      </c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2:79" ht="127.5" x14ac:dyDescent="0.2">
      <c r="B60" s="16" t="s">
        <v>277</v>
      </c>
      <c r="C60" s="16" t="s">
        <v>438</v>
      </c>
      <c r="D60" s="16" t="s">
        <v>439</v>
      </c>
      <c r="E60" s="20" t="s">
        <v>278</v>
      </c>
      <c r="F60" s="22"/>
      <c r="G60" s="22"/>
      <c r="H60" s="22"/>
      <c r="I60" s="22"/>
      <c r="J60" s="22"/>
      <c r="K60" s="22"/>
      <c r="L60" s="21"/>
      <c r="M60" s="21"/>
      <c r="N60" s="21"/>
      <c r="O60" s="21"/>
      <c r="P60" s="21"/>
      <c r="Q60" s="21"/>
      <c r="R60" s="18" t="s">
        <v>166</v>
      </c>
      <c r="S60" s="23" t="s">
        <v>166</v>
      </c>
      <c r="T60" s="21"/>
      <c r="U60" s="21"/>
      <c r="V60" s="21"/>
      <c r="W60" s="18" t="s">
        <v>166</v>
      </c>
      <c r="X60" s="18" t="s">
        <v>166</v>
      </c>
      <c r="Y60" s="18" t="s">
        <v>166</v>
      </c>
      <c r="Z60" s="21"/>
      <c r="AA60" s="21"/>
      <c r="AB60" s="21"/>
      <c r="AC60" s="21"/>
      <c r="AD60" s="21"/>
      <c r="AE60" s="21"/>
      <c r="AF60" s="21"/>
      <c r="AG60" s="21"/>
      <c r="AH60" s="21"/>
      <c r="AI60" s="18" t="s">
        <v>166</v>
      </c>
      <c r="AJ60" s="18" t="s">
        <v>166</v>
      </c>
      <c r="AK60" s="18" t="s">
        <v>166</v>
      </c>
      <c r="AL60" s="18" t="s">
        <v>166</v>
      </c>
      <c r="AM60" s="18" t="s">
        <v>166</v>
      </c>
      <c r="AN60" s="18" t="s">
        <v>166</v>
      </c>
      <c r="AO60" s="18" t="s">
        <v>166</v>
      </c>
      <c r="AP60" s="18" t="s">
        <v>166</v>
      </c>
      <c r="AQ60" s="18" t="s">
        <v>166</v>
      </c>
      <c r="AR60" s="18" t="s">
        <v>166</v>
      </c>
      <c r="AS60" s="18" t="s">
        <v>166</v>
      </c>
      <c r="AT60" s="18" t="s">
        <v>166</v>
      </c>
      <c r="AU60" s="18" t="s">
        <v>166</v>
      </c>
      <c r="AV60" s="18" t="s">
        <v>166</v>
      </c>
      <c r="AW60" s="18" t="s">
        <v>166</v>
      </c>
      <c r="AX60" s="18" t="s">
        <v>166</v>
      </c>
      <c r="AY60" s="18" t="s">
        <v>166</v>
      </c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2:79" ht="51" x14ac:dyDescent="0.2">
      <c r="B61" s="16" t="s">
        <v>279</v>
      </c>
      <c r="C61" s="16" t="s">
        <v>438</v>
      </c>
      <c r="D61" s="16" t="s">
        <v>439</v>
      </c>
      <c r="E61" s="20" t="s">
        <v>280</v>
      </c>
      <c r="F61" s="22"/>
      <c r="G61" s="22"/>
      <c r="H61" s="22"/>
      <c r="I61" s="22"/>
      <c r="J61" s="22"/>
      <c r="K61" s="22"/>
      <c r="L61" s="21"/>
      <c r="M61" s="21"/>
      <c r="N61" s="21"/>
      <c r="O61" s="21"/>
      <c r="P61" s="21"/>
      <c r="Q61" s="21"/>
      <c r="R61" s="18" t="s">
        <v>166</v>
      </c>
      <c r="S61" s="23" t="s">
        <v>166</v>
      </c>
      <c r="T61" s="21"/>
      <c r="U61" s="21"/>
      <c r="V61" s="21"/>
      <c r="W61" s="18" t="s">
        <v>166</v>
      </c>
      <c r="X61" s="18" t="s">
        <v>166</v>
      </c>
      <c r="Y61" s="18" t="s">
        <v>166</v>
      </c>
      <c r="Z61" s="21"/>
      <c r="AA61" s="21"/>
      <c r="AB61" s="21"/>
      <c r="AC61" s="21"/>
      <c r="AD61" s="21"/>
      <c r="AE61" s="21"/>
      <c r="AF61" s="21"/>
      <c r="AG61" s="21"/>
      <c r="AH61" s="21"/>
      <c r="AI61" s="18" t="s">
        <v>166</v>
      </c>
      <c r="AJ61" s="18" t="s">
        <v>166</v>
      </c>
      <c r="AK61" s="18" t="s">
        <v>166</v>
      </c>
      <c r="AL61" s="18" t="s">
        <v>166</v>
      </c>
      <c r="AM61" s="18" t="s">
        <v>166</v>
      </c>
      <c r="AN61" s="18" t="s">
        <v>166</v>
      </c>
      <c r="AO61" s="18" t="s">
        <v>166</v>
      </c>
      <c r="AP61" s="18" t="s">
        <v>166</v>
      </c>
      <c r="AQ61" s="18" t="s">
        <v>166</v>
      </c>
      <c r="AR61" s="18" t="s">
        <v>166</v>
      </c>
      <c r="AS61" s="18" t="s">
        <v>166</v>
      </c>
      <c r="AT61" s="18" t="s">
        <v>166</v>
      </c>
      <c r="AU61" s="18" t="s">
        <v>166</v>
      </c>
      <c r="AV61" s="18" t="s">
        <v>166</v>
      </c>
      <c r="AW61" s="18" t="s">
        <v>166</v>
      </c>
      <c r="AX61" s="18" t="s">
        <v>166</v>
      </c>
      <c r="AY61" s="18" t="s">
        <v>166</v>
      </c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2:79" ht="38.25" x14ac:dyDescent="0.2">
      <c r="B62" s="16" t="s">
        <v>281</v>
      </c>
      <c r="C62" s="16" t="s">
        <v>438</v>
      </c>
      <c r="D62" s="16" t="s">
        <v>427</v>
      </c>
      <c r="E62" s="20" t="s">
        <v>282</v>
      </c>
      <c r="F62" s="22"/>
      <c r="G62" s="22"/>
      <c r="H62" s="22"/>
      <c r="I62" s="22"/>
      <c r="J62" s="22"/>
      <c r="K62" s="22"/>
      <c r="L62" s="21"/>
      <c r="M62" s="21"/>
      <c r="N62" s="21"/>
      <c r="O62" s="21"/>
      <c r="P62" s="21"/>
      <c r="Q62" s="21"/>
      <c r="R62" s="18" t="s">
        <v>166</v>
      </c>
      <c r="S62" s="23" t="s">
        <v>166</v>
      </c>
      <c r="T62" s="21"/>
      <c r="U62" s="21"/>
      <c r="V62" s="21"/>
      <c r="W62" s="18" t="s">
        <v>166</v>
      </c>
      <c r="X62" s="18" t="s">
        <v>166</v>
      </c>
      <c r="Y62" s="18" t="s">
        <v>166</v>
      </c>
      <c r="Z62" s="21"/>
      <c r="AA62" s="21"/>
      <c r="AB62" s="21"/>
      <c r="AC62" s="21"/>
      <c r="AD62" s="21"/>
      <c r="AE62" s="21"/>
      <c r="AF62" s="21"/>
      <c r="AG62" s="21"/>
      <c r="AH62" s="21"/>
      <c r="AI62" s="18" t="s">
        <v>166</v>
      </c>
      <c r="AJ62" s="18" t="s">
        <v>166</v>
      </c>
      <c r="AK62" s="18" t="s">
        <v>166</v>
      </c>
      <c r="AL62" s="18" t="s">
        <v>166</v>
      </c>
      <c r="AM62" s="18" t="s">
        <v>166</v>
      </c>
      <c r="AN62" s="18" t="s">
        <v>166</v>
      </c>
      <c r="AO62" s="18" t="s">
        <v>166</v>
      </c>
      <c r="AP62" s="18" t="s">
        <v>166</v>
      </c>
      <c r="AQ62" s="18" t="s">
        <v>166</v>
      </c>
      <c r="AR62" s="18" t="s">
        <v>166</v>
      </c>
      <c r="AS62" s="18" t="s">
        <v>166</v>
      </c>
      <c r="AT62" s="18" t="s">
        <v>166</v>
      </c>
      <c r="AU62" s="18" t="s">
        <v>166</v>
      </c>
      <c r="AV62" s="18" t="s">
        <v>166</v>
      </c>
      <c r="AW62" s="18" t="s">
        <v>166</v>
      </c>
      <c r="AX62" s="18" t="s">
        <v>166</v>
      </c>
      <c r="AY62" s="18" t="s">
        <v>166</v>
      </c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2:79" ht="51" x14ac:dyDescent="0.2">
      <c r="B63" s="16" t="s">
        <v>283</v>
      </c>
      <c r="C63" s="16" t="s">
        <v>438</v>
      </c>
      <c r="D63" s="16" t="s">
        <v>427</v>
      </c>
      <c r="E63" s="20" t="s">
        <v>284</v>
      </c>
      <c r="F63" s="22"/>
      <c r="G63" s="22"/>
      <c r="H63" s="22"/>
      <c r="I63" s="22"/>
      <c r="J63" s="22"/>
      <c r="K63" s="22"/>
      <c r="L63" s="21"/>
      <c r="M63" s="21"/>
      <c r="N63" s="21"/>
      <c r="O63" s="21"/>
      <c r="P63" s="21"/>
      <c r="Q63" s="21"/>
      <c r="R63" s="21"/>
      <c r="S63" s="23" t="s">
        <v>166</v>
      </c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2:79" ht="25.5" x14ac:dyDescent="0.2">
      <c r="B64" s="16" t="s">
        <v>285</v>
      </c>
      <c r="C64" s="16" t="s">
        <v>438</v>
      </c>
      <c r="D64" s="16" t="s">
        <v>427</v>
      </c>
      <c r="E64" s="20" t="s">
        <v>286</v>
      </c>
      <c r="F64" s="22"/>
      <c r="G64" s="22"/>
      <c r="H64" s="22"/>
      <c r="I64" s="22"/>
      <c r="J64" s="22"/>
      <c r="K64" s="22"/>
      <c r="L64" s="21"/>
      <c r="M64" s="21"/>
      <c r="N64" s="21"/>
      <c r="O64" s="21"/>
      <c r="P64" s="21"/>
      <c r="Q64" s="21"/>
      <c r="R64" s="21"/>
      <c r="S64" s="23" t="s">
        <v>166</v>
      </c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2:79" ht="38.25" x14ac:dyDescent="0.2">
      <c r="B65" s="16" t="s">
        <v>287</v>
      </c>
      <c r="C65" s="16" t="s">
        <v>438</v>
      </c>
      <c r="D65" s="16" t="s">
        <v>427</v>
      </c>
      <c r="E65" s="20" t="s">
        <v>288</v>
      </c>
      <c r="F65" s="22"/>
      <c r="G65" s="22"/>
      <c r="H65" s="22"/>
      <c r="I65" s="22"/>
      <c r="J65" s="22"/>
      <c r="K65" s="22"/>
      <c r="L65" s="21"/>
      <c r="M65" s="21"/>
      <c r="N65" s="21"/>
      <c r="O65" s="21"/>
      <c r="P65" s="21"/>
      <c r="Q65" s="21"/>
      <c r="R65" s="21"/>
      <c r="S65" s="23" t="s">
        <v>166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2:79" ht="51" x14ac:dyDescent="0.2">
      <c r="B66" s="16" t="s">
        <v>289</v>
      </c>
      <c r="C66" s="16" t="s">
        <v>424</v>
      </c>
      <c r="D66" s="16" t="s">
        <v>438</v>
      </c>
      <c r="E66" s="20" t="s">
        <v>290</v>
      </c>
      <c r="F66" s="22"/>
      <c r="G66" s="22"/>
      <c r="H66" s="22"/>
      <c r="I66" s="22"/>
      <c r="J66" s="22"/>
      <c r="K66" s="22"/>
      <c r="L66" s="21"/>
      <c r="M66" s="21"/>
      <c r="N66" s="21"/>
      <c r="O66" s="21"/>
      <c r="P66" s="21"/>
      <c r="Q66" s="21"/>
      <c r="R66" s="21"/>
      <c r="S66" s="23" t="s">
        <v>166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18" t="s">
        <v>166</v>
      </c>
      <c r="AM66" s="18" t="s">
        <v>166</v>
      </c>
      <c r="AN66" s="18" t="s">
        <v>166</v>
      </c>
      <c r="AO66" s="18" t="s">
        <v>166</v>
      </c>
      <c r="AP66" s="18" t="s">
        <v>166</v>
      </c>
      <c r="AQ66" s="18" t="s">
        <v>166</v>
      </c>
      <c r="AR66" s="18" t="s">
        <v>166</v>
      </c>
      <c r="AS66" s="18" t="s">
        <v>166</v>
      </c>
      <c r="AT66" s="18" t="s">
        <v>166</v>
      </c>
      <c r="AU66" s="18" t="s">
        <v>166</v>
      </c>
      <c r="AV66" s="18" t="s">
        <v>166</v>
      </c>
      <c r="AW66" s="18" t="s">
        <v>166</v>
      </c>
      <c r="AX66" s="18" t="s">
        <v>166</v>
      </c>
      <c r="AY66" s="18" t="s">
        <v>166</v>
      </c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2:79" ht="38.25" x14ac:dyDescent="0.2">
      <c r="B67" s="16" t="s">
        <v>291</v>
      </c>
      <c r="C67" s="16" t="s">
        <v>443</v>
      </c>
      <c r="D67" s="16" t="s">
        <v>427</v>
      </c>
      <c r="E67" s="20" t="s">
        <v>292</v>
      </c>
      <c r="F67" s="22"/>
      <c r="G67" s="22"/>
      <c r="H67" s="22"/>
      <c r="I67" s="22"/>
      <c r="J67" s="22"/>
      <c r="K67" s="22"/>
      <c r="L67" s="21"/>
      <c r="M67" s="21"/>
      <c r="N67" s="21"/>
      <c r="O67" s="21"/>
      <c r="P67" s="21"/>
      <c r="Q67" s="21"/>
      <c r="R67" s="21"/>
      <c r="S67" s="23" t="s">
        <v>166</v>
      </c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2:79" ht="25.5" x14ac:dyDescent="0.2">
      <c r="B68" s="16" t="s">
        <v>293</v>
      </c>
      <c r="C68" s="16" t="s">
        <v>424</v>
      </c>
      <c r="D68" s="16" t="s">
        <v>427</v>
      </c>
      <c r="E68" s="20" t="s">
        <v>294</v>
      </c>
      <c r="F68" s="22"/>
      <c r="G68" s="22"/>
      <c r="H68" s="22"/>
      <c r="I68" s="22"/>
      <c r="J68" s="22"/>
      <c r="K68" s="22"/>
      <c r="L68" s="21"/>
      <c r="M68" s="21"/>
      <c r="N68" s="21"/>
      <c r="O68" s="21"/>
      <c r="P68" s="18" t="s">
        <v>166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18" t="s">
        <v>166</v>
      </c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2:79" ht="255" x14ac:dyDescent="0.2">
      <c r="B69" s="16" t="s">
        <v>295</v>
      </c>
      <c r="C69" s="16" t="s">
        <v>424</v>
      </c>
      <c r="D69" s="16" t="s">
        <v>427</v>
      </c>
      <c r="E69" s="20" t="s">
        <v>296</v>
      </c>
      <c r="F69" s="22"/>
      <c r="G69" s="22"/>
      <c r="H69" s="22"/>
      <c r="I69" s="22"/>
      <c r="J69" s="22"/>
      <c r="K69" s="18" t="s">
        <v>166</v>
      </c>
      <c r="L69" s="18" t="s">
        <v>166</v>
      </c>
      <c r="M69" s="18" t="s">
        <v>166</v>
      </c>
      <c r="N69" s="18" t="s">
        <v>166</v>
      </c>
      <c r="O69" s="18" t="s">
        <v>166</v>
      </c>
      <c r="P69" s="18" t="s">
        <v>166</v>
      </c>
      <c r="Q69" s="18" t="s">
        <v>166</v>
      </c>
      <c r="R69" s="18" t="s">
        <v>166</v>
      </c>
      <c r="S69" s="18" t="s">
        <v>166</v>
      </c>
      <c r="T69" s="18" t="s">
        <v>166</v>
      </c>
      <c r="U69" s="18" t="s">
        <v>166</v>
      </c>
      <c r="V69" s="18" t="s">
        <v>166</v>
      </c>
      <c r="W69" s="18" t="s">
        <v>166</v>
      </c>
      <c r="X69" s="18" t="s">
        <v>166</v>
      </c>
      <c r="Y69" s="18" t="s">
        <v>166</v>
      </c>
      <c r="Z69" s="18" t="s">
        <v>166</v>
      </c>
      <c r="AA69" s="21"/>
      <c r="AB69" s="18" t="s">
        <v>166</v>
      </c>
      <c r="AC69" s="18" t="s">
        <v>166</v>
      </c>
      <c r="AD69" s="21"/>
      <c r="AE69" s="21"/>
      <c r="AF69" s="21"/>
      <c r="AG69" s="21"/>
      <c r="AH69" s="21"/>
      <c r="AI69" s="18" t="s">
        <v>166</v>
      </c>
      <c r="AJ69" s="18" t="s">
        <v>166</v>
      </c>
      <c r="AK69" s="18" t="s">
        <v>166</v>
      </c>
      <c r="AL69" s="18" t="s">
        <v>166</v>
      </c>
      <c r="AM69" s="18" t="s">
        <v>166</v>
      </c>
      <c r="AN69" s="18" t="s">
        <v>166</v>
      </c>
      <c r="AO69" s="18" t="s">
        <v>166</v>
      </c>
      <c r="AP69" s="18" t="s">
        <v>166</v>
      </c>
      <c r="AQ69" s="18" t="s">
        <v>166</v>
      </c>
      <c r="AR69" s="18" t="s">
        <v>166</v>
      </c>
      <c r="AS69" s="18" t="s">
        <v>166</v>
      </c>
      <c r="AT69" s="18" t="s">
        <v>166</v>
      </c>
      <c r="AU69" s="18" t="s">
        <v>166</v>
      </c>
      <c r="AV69" s="18" t="s">
        <v>166</v>
      </c>
      <c r="AW69" s="18" t="s">
        <v>166</v>
      </c>
      <c r="AX69" s="18" t="s">
        <v>166</v>
      </c>
      <c r="AY69" s="18" t="s">
        <v>166</v>
      </c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2:79" ht="51" x14ac:dyDescent="0.2">
      <c r="B70" s="16" t="s">
        <v>297</v>
      </c>
      <c r="C70" s="16" t="s">
        <v>424</v>
      </c>
      <c r="D70" s="16" t="s">
        <v>427</v>
      </c>
      <c r="E70" s="20" t="s">
        <v>298</v>
      </c>
      <c r="F70" s="22"/>
      <c r="G70" s="22"/>
      <c r="H70" s="22"/>
      <c r="I70" s="22"/>
      <c r="J70" s="22"/>
      <c r="K70" s="18" t="s">
        <v>166</v>
      </c>
      <c r="L70" s="18" t="s">
        <v>166</v>
      </c>
      <c r="M70" s="18" t="s">
        <v>166</v>
      </c>
      <c r="N70" s="18" t="s">
        <v>166</v>
      </c>
      <c r="O70" s="18" t="s">
        <v>166</v>
      </c>
      <c r="P70" s="18" t="s">
        <v>166</v>
      </c>
      <c r="Q70" s="18" t="s">
        <v>166</v>
      </c>
      <c r="R70" s="18" t="s">
        <v>166</v>
      </c>
      <c r="S70" s="18" t="s">
        <v>166</v>
      </c>
      <c r="T70" s="18" t="s">
        <v>166</v>
      </c>
      <c r="U70" s="18" t="s">
        <v>166</v>
      </c>
      <c r="V70" s="18" t="s">
        <v>166</v>
      </c>
      <c r="W70" s="18" t="s">
        <v>166</v>
      </c>
      <c r="X70" s="18" t="s">
        <v>166</v>
      </c>
      <c r="Y70" s="18" t="s">
        <v>166</v>
      </c>
      <c r="Z70" s="18" t="s">
        <v>166</v>
      </c>
      <c r="AA70" s="18" t="s">
        <v>166</v>
      </c>
      <c r="AB70" s="18" t="s">
        <v>166</v>
      </c>
      <c r="AC70" s="18" t="s">
        <v>166</v>
      </c>
      <c r="AD70" s="21"/>
      <c r="AE70" s="21"/>
      <c r="AF70" s="21"/>
      <c r="AG70" s="21"/>
      <c r="AH70" s="21"/>
      <c r="AI70" s="18" t="s">
        <v>166</v>
      </c>
      <c r="AJ70" s="18" t="s">
        <v>166</v>
      </c>
      <c r="AK70" s="18" t="s">
        <v>166</v>
      </c>
      <c r="AL70" s="18" t="s">
        <v>166</v>
      </c>
      <c r="AM70" s="18" t="s">
        <v>166</v>
      </c>
      <c r="AN70" s="18" t="s">
        <v>166</v>
      </c>
      <c r="AO70" s="18" t="s">
        <v>166</v>
      </c>
      <c r="AP70" s="18" t="s">
        <v>166</v>
      </c>
      <c r="AQ70" s="18" t="s">
        <v>166</v>
      </c>
      <c r="AR70" s="18" t="s">
        <v>166</v>
      </c>
      <c r="AS70" s="18" t="s">
        <v>166</v>
      </c>
      <c r="AT70" s="18" t="s">
        <v>166</v>
      </c>
      <c r="AU70" s="18" t="s">
        <v>166</v>
      </c>
      <c r="AV70" s="18" t="s">
        <v>166</v>
      </c>
      <c r="AW70" s="18" t="s">
        <v>166</v>
      </c>
      <c r="AX70" s="18" t="s">
        <v>166</v>
      </c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2:79" ht="25.5" x14ac:dyDescent="0.2">
      <c r="B71" s="16" t="s">
        <v>299</v>
      </c>
      <c r="C71" s="16" t="s">
        <v>424</v>
      </c>
      <c r="D71" s="16" t="s">
        <v>427</v>
      </c>
      <c r="E71" s="20" t="s">
        <v>300</v>
      </c>
      <c r="F71" s="22"/>
      <c r="G71" s="22"/>
      <c r="H71" s="22"/>
      <c r="I71" s="22"/>
      <c r="J71" s="22"/>
      <c r="K71" s="18" t="s">
        <v>166</v>
      </c>
      <c r="L71" s="18" t="s">
        <v>166</v>
      </c>
      <c r="M71" s="18" t="s">
        <v>166</v>
      </c>
      <c r="N71" s="18" t="s">
        <v>166</v>
      </c>
      <c r="O71" s="18" t="s">
        <v>166</v>
      </c>
      <c r="P71" s="18" t="s">
        <v>166</v>
      </c>
      <c r="Q71" s="18" t="s">
        <v>166</v>
      </c>
      <c r="R71" s="18" t="s">
        <v>166</v>
      </c>
      <c r="S71" s="18" t="s">
        <v>166</v>
      </c>
      <c r="T71" s="18" t="s">
        <v>166</v>
      </c>
      <c r="U71" s="18" t="s">
        <v>166</v>
      </c>
      <c r="V71" s="18" t="s">
        <v>166</v>
      </c>
      <c r="W71" s="18" t="s">
        <v>166</v>
      </c>
      <c r="X71" s="18" t="s">
        <v>166</v>
      </c>
      <c r="Y71" s="18" t="s">
        <v>166</v>
      </c>
      <c r="Z71" s="18" t="s">
        <v>166</v>
      </c>
      <c r="AA71" s="18" t="s">
        <v>166</v>
      </c>
      <c r="AB71" s="18" t="s">
        <v>166</v>
      </c>
      <c r="AC71" s="18" t="s">
        <v>166</v>
      </c>
      <c r="AD71" s="21"/>
      <c r="AE71" s="21"/>
      <c r="AF71" s="21"/>
      <c r="AG71" s="21"/>
      <c r="AH71" s="21"/>
      <c r="AI71" s="18" t="s">
        <v>166</v>
      </c>
      <c r="AJ71" s="18" t="s">
        <v>166</v>
      </c>
      <c r="AK71" s="18" t="s">
        <v>166</v>
      </c>
      <c r="AL71" s="18" t="s">
        <v>166</v>
      </c>
      <c r="AM71" s="18" t="s">
        <v>166</v>
      </c>
      <c r="AN71" s="18" t="s">
        <v>166</v>
      </c>
      <c r="AO71" s="18" t="s">
        <v>166</v>
      </c>
      <c r="AP71" s="18" t="s">
        <v>166</v>
      </c>
      <c r="AQ71" s="18" t="s">
        <v>166</v>
      </c>
      <c r="AR71" s="18" t="s">
        <v>166</v>
      </c>
      <c r="AS71" s="18" t="s">
        <v>166</v>
      </c>
      <c r="AT71" s="18" t="s">
        <v>166</v>
      </c>
      <c r="AU71" s="18" t="s">
        <v>166</v>
      </c>
      <c r="AV71" s="18" t="s">
        <v>166</v>
      </c>
      <c r="AW71" s="18" t="s">
        <v>166</v>
      </c>
      <c r="AX71" s="18" t="s">
        <v>166</v>
      </c>
      <c r="AY71" s="18" t="s">
        <v>166</v>
      </c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2:79" ht="25.5" x14ac:dyDescent="0.2">
      <c r="B72" s="16" t="s">
        <v>301</v>
      </c>
      <c r="C72" s="16" t="s">
        <v>424</v>
      </c>
      <c r="D72" s="16" t="s">
        <v>427</v>
      </c>
      <c r="E72" s="20" t="s">
        <v>302</v>
      </c>
      <c r="F72" s="22"/>
      <c r="G72" s="22"/>
      <c r="H72" s="22"/>
      <c r="I72" s="22"/>
      <c r="J72" s="22"/>
      <c r="K72" s="18" t="s">
        <v>166</v>
      </c>
      <c r="L72" s="18" t="s">
        <v>166</v>
      </c>
      <c r="M72" s="18" t="s">
        <v>166</v>
      </c>
      <c r="N72" s="18" t="s">
        <v>166</v>
      </c>
      <c r="O72" s="18" t="s">
        <v>166</v>
      </c>
      <c r="P72" s="18" t="s">
        <v>166</v>
      </c>
      <c r="Q72" s="18" t="s">
        <v>166</v>
      </c>
      <c r="R72" s="18" t="s">
        <v>166</v>
      </c>
      <c r="S72" s="18" t="s">
        <v>166</v>
      </c>
      <c r="T72" s="18" t="s">
        <v>166</v>
      </c>
      <c r="U72" s="18" t="s">
        <v>166</v>
      </c>
      <c r="V72" s="18" t="s">
        <v>166</v>
      </c>
      <c r="W72" s="18" t="s">
        <v>166</v>
      </c>
      <c r="X72" s="18" t="s">
        <v>166</v>
      </c>
      <c r="Y72" s="18" t="s">
        <v>166</v>
      </c>
      <c r="Z72" s="18" t="s">
        <v>166</v>
      </c>
      <c r="AA72" s="18" t="s">
        <v>166</v>
      </c>
      <c r="AB72" s="18" t="s">
        <v>166</v>
      </c>
      <c r="AC72" s="18" t="s">
        <v>166</v>
      </c>
      <c r="AD72" s="21"/>
      <c r="AE72" s="21"/>
      <c r="AF72" s="21"/>
      <c r="AG72" s="21"/>
      <c r="AH72" s="21"/>
      <c r="AI72" s="18" t="s">
        <v>166</v>
      </c>
      <c r="AJ72" s="18" t="s">
        <v>166</v>
      </c>
      <c r="AK72" s="18" t="s">
        <v>166</v>
      </c>
      <c r="AL72" s="18" t="s">
        <v>166</v>
      </c>
      <c r="AM72" s="18" t="s">
        <v>166</v>
      </c>
      <c r="AN72" s="18" t="s">
        <v>166</v>
      </c>
      <c r="AO72" s="18" t="s">
        <v>166</v>
      </c>
      <c r="AP72" s="18" t="s">
        <v>166</v>
      </c>
      <c r="AQ72" s="18" t="s">
        <v>166</v>
      </c>
      <c r="AR72" s="18" t="s">
        <v>166</v>
      </c>
      <c r="AS72" s="18" t="s">
        <v>166</v>
      </c>
      <c r="AT72" s="18" t="s">
        <v>166</v>
      </c>
      <c r="AU72" s="18" t="s">
        <v>166</v>
      </c>
      <c r="AV72" s="18" t="s">
        <v>166</v>
      </c>
      <c r="AW72" s="18" t="s">
        <v>166</v>
      </c>
      <c r="AX72" s="18" t="s">
        <v>166</v>
      </c>
      <c r="AY72" s="18" t="s">
        <v>166</v>
      </c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2:79" ht="38.25" x14ac:dyDescent="0.2">
      <c r="B73" s="16" t="s">
        <v>303</v>
      </c>
      <c r="C73" s="16" t="s">
        <v>424</v>
      </c>
      <c r="D73" s="16" t="s">
        <v>427</v>
      </c>
      <c r="E73" s="20" t="s">
        <v>304</v>
      </c>
      <c r="F73" s="22"/>
      <c r="G73" s="22"/>
      <c r="H73" s="22"/>
      <c r="I73" s="22"/>
      <c r="J73" s="22"/>
      <c r="K73" s="18" t="s">
        <v>166</v>
      </c>
      <c r="L73" s="18" t="s">
        <v>166</v>
      </c>
      <c r="M73" s="18" t="s">
        <v>166</v>
      </c>
      <c r="N73" s="18" t="s">
        <v>166</v>
      </c>
      <c r="O73" s="18" t="s">
        <v>166</v>
      </c>
      <c r="P73" s="18" t="s">
        <v>166</v>
      </c>
      <c r="Q73" s="18" t="s">
        <v>166</v>
      </c>
      <c r="R73" s="18" t="s">
        <v>166</v>
      </c>
      <c r="S73" s="18" t="s">
        <v>166</v>
      </c>
      <c r="T73" s="18" t="s">
        <v>166</v>
      </c>
      <c r="U73" s="18" t="s">
        <v>166</v>
      </c>
      <c r="V73" s="18" t="s">
        <v>166</v>
      </c>
      <c r="W73" s="18" t="s">
        <v>166</v>
      </c>
      <c r="X73" s="18" t="s">
        <v>166</v>
      </c>
      <c r="Y73" s="18" t="s">
        <v>166</v>
      </c>
      <c r="Z73" s="18" t="s">
        <v>166</v>
      </c>
      <c r="AA73" s="18" t="s">
        <v>166</v>
      </c>
      <c r="AB73" s="18" t="s">
        <v>166</v>
      </c>
      <c r="AC73" s="18" t="s">
        <v>166</v>
      </c>
      <c r="AD73" s="21"/>
      <c r="AE73" s="21"/>
      <c r="AF73" s="21"/>
      <c r="AG73" s="21"/>
      <c r="AH73" s="21"/>
      <c r="AI73" s="18" t="s">
        <v>166</v>
      </c>
      <c r="AJ73" s="18" t="s">
        <v>166</v>
      </c>
      <c r="AK73" s="18" t="s">
        <v>166</v>
      </c>
      <c r="AL73" s="18" t="s">
        <v>166</v>
      </c>
      <c r="AM73" s="18" t="s">
        <v>166</v>
      </c>
      <c r="AN73" s="18" t="s">
        <v>166</v>
      </c>
      <c r="AO73" s="18" t="s">
        <v>166</v>
      </c>
      <c r="AP73" s="18" t="s">
        <v>166</v>
      </c>
      <c r="AQ73" s="18" t="s">
        <v>166</v>
      </c>
      <c r="AR73" s="18" t="s">
        <v>166</v>
      </c>
      <c r="AS73" s="18" t="s">
        <v>166</v>
      </c>
      <c r="AT73" s="18" t="s">
        <v>166</v>
      </c>
      <c r="AU73" s="18" t="s">
        <v>166</v>
      </c>
      <c r="AV73" s="18" t="s">
        <v>166</v>
      </c>
      <c r="AW73" s="18" t="s">
        <v>166</v>
      </c>
      <c r="AX73" s="18" t="s">
        <v>166</v>
      </c>
      <c r="AY73" s="18" t="s">
        <v>166</v>
      </c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2:79" ht="25.5" x14ac:dyDescent="0.2">
      <c r="B74" s="16" t="s">
        <v>305</v>
      </c>
      <c r="C74" s="16" t="s">
        <v>424</v>
      </c>
      <c r="D74" s="16" t="s">
        <v>427</v>
      </c>
      <c r="E74" s="20" t="s">
        <v>306</v>
      </c>
      <c r="F74" s="22"/>
      <c r="G74" s="22"/>
      <c r="H74" s="22"/>
      <c r="I74" s="22"/>
      <c r="J74" s="22"/>
      <c r="K74" s="18" t="s">
        <v>166</v>
      </c>
      <c r="L74" s="18" t="s">
        <v>166</v>
      </c>
      <c r="M74" s="18" t="s">
        <v>166</v>
      </c>
      <c r="N74" s="18" t="s">
        <v>166</v>
      </c>
      <c r="O74" s="18" t="s">
        <v>166</v>
      </c>
      <c r="P74" s="18" t="s">
        <v>166</v>
      </c>
      <c r="Q74" s="18" t="s">
        <v>166</v>
      </c>
      <c r="R74" s="18" t="s">
        <v>166</v>
      </c>
      <c r="S74" s="18" t="s">
        <v>166</v>
      </c>
      <c r="T74" s="18" t="s">
        <v>166</v>
      </c>
      <c r="U74" s="18" t="s">
        <v>166</v>
      </c>
      <c r="V74" s="18" t="s">
        <v>166</v>
      </c>
      <c r="W74" s="18" t="s">
        <v>166</v>
      </c>
      <c r="X74" s="18" t="s">
        <v>166</v>
      </c>
      <c r="Y74" s="18" t="s">
        <v>166</v>
      </c>
      <c r="Z74" s="18" t="s">
        <v>166</v>
      </c>
      <c r="AA74" s="18" t="s">
        <v>166</v>
      </c>
      <c r="AB74" s="18" t="s">
        <v>166</v>
      </c>
      <c r="AC74" s="18" t="s">
        <v>166</v>
      </c>
      <c r="AD74" s="21"/>
      <c r="AE74" s="21"/>
      <c r="AF74" s="21"/>
      <c r="AG74" s="21"/>
      <c r="AH74" s="21"/>
      <c r="AI74" s="18" t="s">
        <v>166</v>
      </c>
      <c r="AJ74" s="18" t="s">
        <v>166</v>
      </c>
      <c r="AK74" s="18" t="s">
        <v>166</v>
      </c>
      <c r="AL74" s="18" t="s">
        <v>166</v>
      </c>
      <c r="AM74" s="18" t="s">
        <v>166</v>
      </c>
      <c r="AN74" s="18" t="s">
        <v>166</v>
      </c>
      <c r="AO74" s="18" t="s">
        <v>166</v>
      </c>
      <c r="AP74" s="18" t="s">
        <v>166</v>
      </c>
      <c r="AQ74" s="18" t="s">
        <v>166</v>
      </c>
      <c r="AR74" s="18" t="s">
        <v>166</v>
      </c>
      <c r="AS74" s="18" t="s">
        <v>166</v>
      </c>
      <c r="AT74" s="18" t="s">
        <v>166</v>
      </c>
      <c r="AU74" s="18" t="s">
        <v>166</v>
      </c>
      <c r="AV74" s="18" t="s">
        <v>166</v>
      </c>
      <c r="AW74" s="18" t="s">
        <v>166</v>
      </c>
      <c r="AX74" s="18" t="s">
        <v>166</v>
      </c>
      <c r="AY74" s="18" t="s">
        <v>166</v>
      </c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2:79" ht="25.5" x14ac:dyDescent="0.2">
      <c r="B75" s="16" t="s">
        <v>307</v>
      </c>
      <c r="C75" s="16" t="s">
        <v>438</v>
      </c>
      <c r="D75" s="16" t="s">
        <v>427</v>
      </c>
      <c r="E75" s="20" t="s">
        <v>308</v>
      </c>
      <c r="F75" s="22"/>
      <c r="G75" s="22"/>
      <c r="H75" s="22"/>
      <c r="I75" s="22"/>
      <c r="J75" s="22"/>
      <c r="K75" s="22"/>
      <c r="L75" s="21"/>
      <c r="M75" s="21"/>
      <c r="N75" s="21"/>
      <c r="O75" s="21"/>
      <c r="P75" s="21"/>
      <c r="Q75" s="21"/>
      <c r="R75" s="21"/>
      <c r="S75" s="18" t="s">
        <v>166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2:79" ht="38.25" x14ac:dyDescent="0.2">
      <c r="B76" s="16" t="s">
        <v>309</v>
      </c>
      <c r="C76" s="16" t="s">
        <v>439</v>
      </c>
      <c r="D76" s="16" t="s">
        <v>427</v>
      </c>
      <c r="E76" s="20" t="s">
        <v>310</v>
      </c>
      <c r="F76" s="22"/>
      <c r="G76" s="22"/>
      <c r="H76" s="22"/>
      <c r="I76" s="22"/>
      <c r="J76" s="22"/>
      <c r="K76" s="22"/>
      <c r="L76" s="21"/>
      <c r="M76" s="21"/>
      <c r="N76" s="21"/>
      <c r="O76" s="21"/>
      <c r="P76" s="21"/>
      <c r="Q76" s="21"/>
      <c r="R76" s="18" t="s">
        <v>166</v>
      </c>
      <c r="S76" s="21"/>
      <c r="T76" s="21"/>
      <c r="U76" s="21"/>
      <c r="V76" s="21"/>
      <c r="W76" s="18" t="s">
        <v>166</v>
      </c>
      <c r="X76" s="18" t="s">
        <v>166</v>
      </c>
      <c r="Y76" s="18" t="s">
        <v>166</v>
      </c>
      <c r="Z76" s="21"/>
      <c r="AA76" s="21"/>
      <c r="AB76" s="21"/>
      <c r="AC76" s="21"/>
      <c r="AD76" s="21"/>
      <c r="AE76" s="21"/>
      <c r="AF76" s="21"/>
      <c r="AG76" s="21"/>
      <c r="AH76" s="21"/>
      <c r="AI76" s="18" t="s">
        <v>166</v>
      </c>
      <c r="AJ76" s="18" t="s">
        <v>166</v>
      </c>
      <c r="AK76" s="18" t="s">
        <v>166</v>
      </c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2:79" ht="63.75" x14ac:dyDescent="0.2">
      <c r="B77" s="16" t="s">
        <v>311</v>
      </c>
      <c r="C77" s="16" t="s">
        <v>439</v>
      </c>
      <c r="D77" s="16" t="s">
        <v>427</v>
      </c>
      <c r="E77" s="20" t="s">
        <v>312</v>
      </c>
      <c r="F77" s="22"/>
      <c r="G77" s="22"/>
      <c r="H77" s="22"/>
      <c r="I77" s="22"/>
      <c r="J77" s="22"/>
      <c r="K77" s="22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18" t="s">
        <v>166</v>
      </c>
      <c r="X77" s="18" t="s">
        <v>166</v>
      </c>
      <c r="Y77" s="18" t="s">
        <v>166</v>
      </c>
      <c r="Z77" s="21"/>
      <c r="AA77" s="21"/>
      <c r="AB77" s="21"/>
      <c r="AC77" s="21"/>
      <c r="AD77" s="21"/>
      <c r="AE77" s="21"/>
      <c r="AF77" s="21"/>
      <c r="AG77" s="21"/>
      <c r="AH77" s="21"/>
      <c r="AI77" s="18" t="s">
        <v>166</v>
      </c>
      <c r="AJ77" s="18" t="s">
        <v>166</v>
      </c>
      <c r="AK77" s="18" t="s">
        <v>166</v>
      </c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2:79" ht="25.5" x14ac:dyDescent="0.2">
      <c r="B78" s="16" t="s">
        <v>313</v>
      </c>
      <c r="C78" s="16" t="s">
        <v>439</v>
      </c>
      <c r="D78" s="16" t="s">
        <v>427</v>
      </c>
      <c r="E78" s="20" t="s">
        <v>314</v>
      </c>
      <c r="F78" s="22"/>
      <c r="G78" s="22"/>
      <c r="H78" s="22"/>
      <c r="I78" s="22"/>
      <c r="J78" s="22"/>
      <c r="K78" s="22"/>
      <c r="L78" s="21"/>
      <c r="M78" s="21"/>
      <c r="N78" s="21"/>
      <c r="O78" s="21"/>
      <c r="P78" s="21"/>
      <c r="Q78" s="21"/>
      <c r="R78" s="18" t="s">
        <v>166</v>
      </c>
      <c r="S78" s="21"/>
      <c r="T78" s="21"/>
      <c r="U78" s="21"/>
      <c r="V78" s="21"/>
      <c r="W78" s="18" t="s">
        <v>166</v>
      </c>
      <c r="X78" s="18" t="s">
        <v>166</v>
      </c>
      <c r="Y78" s="18" t="s">
        <v>166</v>
      </c>
      <c r="Z78" s="21"/>
      <c r="AA78" s="21"/>
      <c r="AB78" s="21"/>
      <c r="AC78" s="21"/>
      <c r="AD78" s="21"/>
      <c r="AE78" s="21"/>
      <c r="AF78" s="21"/>
      <c r="AG78" s="21"/>
      <c r="AH78" s="21"/>
      <c r="AI78" s="18" t="s">
        <v>166</v>
      </c>
      <c r="AJ78" s="18" t="s">
        <v>166</v>
      </c>
      <c r="AK78" s="18" t="s">
        <v>166</v>
      </c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2:79" ht="25.5" x14ac:dyDescent="0.2">
      <c r="B79" s="16" t="s">
        <v>315</v>
      </c>
      <c r="C79" s="16" t="s">
        <v>439</v>
      </c>
      <c r="D79" s="16" t="s">
        <v>427</v>
      </c>
      <c r="E79" s="20" t="s">
        <v>316</v>
      </c>
      <c r="F79" s="22"/>
      <c r="G79" s="22"/>
      <c r="H79" s="22"/>
      <c r="I79" s="22"/>
      <c r="J79" s="22"/>
      <c r="K79" s="22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18" t="s">
        <v>166</v>
      </c>
      <c r="X79" s="18" t="s">
        <v>166</v>
      </c>
      <c r="Y79" s="18" t="s">
        <v>166</v>
      </c>
      <c r="Z79" s="21"/>
      <c r="AA79" s="21"/>
      <c r="AB79" s="21"/>
      <c r="AC79" s="21"/>
      <c r="AD79" s="21"/>
      <c r="AE79" s="21"/>
      <c r="AF79" s="21"/>
      <c r="AG79" s="21"/>
      <c r="AH79" s="21"/>
      <c r="AI79" s="18" t="s">
        <v>166</v>
      </c>
      <c r="AJ79" s="18" t="s">
        <v>166</v>
      </c>
      <c r="AK79" s="18" t="s">
        <v>166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2:79" ht="25.5" x14ac:dyDescent="0.2">
      <c r="B80" s="16" t="s">
        <v>317</v>
      </c>
      <c r="C80" s="16" t="s">
        <v>439</v>
      </c>
      <c r="D80" s="16" t="s">
        <v>427</v>
      </c>
      <c r="E80" s="20" t="s">
        <v>318</v>
      </c>
      <c r="F80" s="22"/>
      <c r="G80" s="22"/>
      <c r="H80" s="22"/>
      <c r="I80" s="22"/>
      <c r="J80" s="22"/>
      <c r="K80" s="22"/>
      <c r="L80" s="21"/>
      <c r="M80" s="21"/>
      <c r="N80" s="21"/>
      <c r="O80" s="21"/>
      <c r="P80" s="21"/>
      <c r="Q80" s="21"/>
      <c r="R80" s="18" t="s">
        <v>166</v>
      </c>
      <c r="S80" s="21"/>
      <c r="T80" s="21"/>
      <c r="U80" s="21"/>
      <c r="V80" s="21"/>
      <c r="W80" s="18" t="s">
        <v>166</v>
      </c>
      <c r="X80" s="18" t="s">
        <v>166</v>
      </c>
      <c r="Y80" s="18" t="s">
        <v>166</v>
      </c>
      <c r="Z80" s="21"/>
      <c r="AA80" s="21"/>
      <c r="AB80" s="21"/>
      <c r="AC80" s="21"/>
      <c r="AD80" s="21"/>
      <c r="AE80" s="21"/>
      <c r="AF80" s="21"/>
      <c r="AG80" s="21"/>
      <c r="AH80" s="21"/>
      <c r="AI80" s="18" t="s">
        <v>166</v>
      </c>
      <c r="AJ80" s="18" t="s">
        <v>166</v>
      </c>
      <c r="AK80" s="18" t="s">
        <v>166</v>
      </c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2:79" ht="38.25" x14ac:dyDescent="0.2">
      <c r="B81" s="16" t="s">
        <v>319</v>
      </c>
      <c r="C81" s="16" t="s">
        <v>446</v>
      </c>
      <c r="D81" s="16" t="s">
        <v>427</v>
      </c>
      <c r="E81" s="20" t="s">
        <v>320</v>
      </c>
      <c r="F81" s="22"/>
      <c r="G81" s="22"/>
      <c r="H81" s="22"/>
      <c r="I81" s="22"/>
      <c r="J81" s="22"/>
      <c r="K81" s="22"/>
      <c r="L81" s="21"/>
      <c r="M81" s="21"/>
      <c r="N81" s="21"/>
      <c r="O81" s="21"/>
      <c r="P81" s="21"/>
      <c r="Q81" s="21"/>
      <c r="R81" s="18" t="s">
        <v>166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18"/>
      <c r="AE81" s="18"/>
      <c r="AF81" s="18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2:79" ht="114.75" x14ac:dyDescent="0.2">
      <c r="B82" s="16" t="s">
        <v>321</v>
      </c>
      <c r="C82" s="16" t="s">
        <v>446</v>
      </c>
      <c r="D82" s="16" t="s">
        <v>427</v>
      </c>
      <c r="E82" s="20" t="s">
        <v>322</v>
      </c>
      <c r="F82" s="22"/>
      <c r="G82" s="22"/>
      <c r="H82" s="22"/>
      <c r="I82" s="22"/>
      <c r="J82" s="22"/>
      <c r="K82" s="22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18" t="s">
        <v>166</v>
      </c>
      <c r="AE82" s="18" t="s">
        <v>166</v>
      </c>
      <c r="AF82" s="18" t="s">
        <v>166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18" t="s">
        <v>166</v>
      </c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2:79" ht="153" x14ac:dyDescent="0.2">
      <c r="B83" s="16" t="s">
        <v>323</v>
      </c>
      <c r="C83" s="16" t="s">
        <v>446</v>
      </c>
      <c r="D83" s="16" t="s">
        <v>427</v>
      </c>
      <c r="E83" s="20" t="s">
        <v>324</v>
      </c>
      <c r="F83" s="22"/>
      <c r="G83" s="22"/>
      <c r="H83" s="22"/>
      <c r="I83" s="22"/>
      <c r="J83" s="22"/>
      <c r="K83" s="22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18" t="s">
        <v>166</v>
      </c>
      <c r="AE83" s="18" t="s">
        <v>166</v>
      </c>
      <c r="AF83" s="18" t="s">
        <v>166</v>
      </c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18" t="s">
        <v>166</v>
      </c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2:79" ht="51" x14ac:dyDescent="0.2">
      <c r="B84" s="16" t="s">
        <v>325</v>
      </c>
      <c r="C84" s="16" t="s">
        <v>446</v>
      </c>
      <c r="D84" s="16" t="s">
        <v>427</v>
      </c>
      <c r="E84" s="20" t="s">
        <v>326</v>
      </c>
      <c r="F84" s="22"/>
      <c r="G84" s="22"/>
      <c r="H84" s="22"/>
      <c r="I84" s="22"/>
      <c r="J84" s="22"/>
      <c r="K84" s="22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18" t="s">
        <v>166</v>
      </c>
      <c r="AE84" s="18" t="s">
        <v>166</v>
      </c>
      <c r="AF84" s="18" t="s">
        <v>166</v>
      </c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18" t="s">
        <v>166</v>
      </c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2:79" ht="25.5" x14ac:dyDescent="0.2">
      <c r="B85" s="16" t="s">
        <v>327</v>
      </c>
      <c r="C85" s="16" t="s">
        <v>448</v>
      </c>
      <c r="D85" s="16" t="s">
        <v>427</v>
      </c>
      <c r="E85" s="20" t="s">
        <v>328</v>
      </c>
      <c r="F85" s="22"/>
      <c r="G85" s="22"/>
      <c r="H85" s="22"/>
      <c r="I85" s="22"/>
      <c r="J85" s="22"/>
      <c r="K85" s="22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18" t="s">
        <v>166</v>
      </c>
      <c r="AF85" s="18" t="s">
        <v>166</v>
      </c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2:79" ht="114.75" x14ac:dyDescent="0.2">
      <c r="B86" s="16" t="s">
        <v>329</v>
      </c>
      <c r="C86" s="16" t="s">
        <v>448</v>
      </c>
      <c r="D86" s="16" t="s">
        <v>427</v>
      </c>
      <c r="E86" s="20" t="s">
        <v>330</v>
      </c>
      <c r="F86" s="22"/>
      <c r="G86" s="22"/>
      <c r="H86" s="22"/>
      <c r="I86" s="22"/>
      <c r="J86" s="22"/>
      <c r="K86" s="22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18" t="s">
        <v>166</v>
      </c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18" t="s">
        <v>166</v>
      </c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2:79" ht="76.5" x14ac:dyDescent="0.2">
      <c r="B87" s="16" t="s">
        <v>331</v>
      </c>
      <c r="C87" s="16" t="s">
        <v>448</v>
      </c>
      <c r="D87" s="16" t="s">
        <v>427</v>
      </c>
      <c r="E87" s="20" t="s">
        <v>332</v>
      </c>
      <c r="F87" s="22"/>
      <c r="G87" s="22"/>
      <c r="H87" s="22"/>
      <c r="I87" s="22"/>
      <c r="J87" s="22"/>
      <c r="K87" s="22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18" t="s">
        <v>166</v>
      </c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18" t="s">
        <v>166</v>
      </c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2:79" ht="25.5" x14ac:dyDescent="0.2">
      <c r="B88" s="16" t="s">
        <v>333</v>
      </c>
      <c r="C88" s="16" t="s">
        <v>448</v>
      </c>
      <c r="D88" s="16" t="s">
        <v>427</v>
      </c>
      <c r="E88" s="20" t="s">
        <v>334</v>
      </c>
      <c r="F88" s="22"/>
      <c r="G88" s="22"/>
      <c r="H88" s="22"/>
      <c r="I88" s="22"/>
      <c r="J88" s="22"/>
      <c r="K88" s="22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18" t="s">
        <v>166</v>
      </c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2:79" ht="25.5" x14ac:dyDescent="0.2">
      <c r="B89" s="16" t="s">
        <v>335</v>
      </c>
      <c r="C89" s="16" t="s">
        <v>448</v>
      </c>
      <c r="D89" s="16" t="s">
        <v>427</v>
      </c>
      <c r="E89" s="20" t="s">
        <v>336</v>
      </c>
      <c r="F89" s="22"/>
      <c r="G89" s="22"/>
      <c r="H89" s="22"/>
      <c r="I89" s="22"/>
      <c r="J89" s="22"/>
      <c r="K89" s="22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18" t="s">
        <v>166</v>
      </c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2:79" ht="89.25" x14ac:dyDescent="0.2">
      <c r="B90" s="16" t="s">
        <v>337</v>
      </c>
      <c r="C90" s="16" t="s">
        <v>448</v>
      </c>
      <c r="D90" s="16" t="s">
        <v>427</v>
      </c>
      <c r="E90" s="20" t="s">
        <v>338</v>
      </c>
      <c r="F90" s="22"/>
      <c r="G90" s="22"/>
      <c r="H90" s="22"/>
      <c r="I90" s="22"/>
      <c r="J90" s="22"/>
      <c r="K90" s="22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18" t="s">
        <v>166</v>
      </c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18" t="s">
        <v>166</v>
      </c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2:79" ht="25.5" x14ac:dyDescent="0.2">
      <c r="B91" s="16" t="s">
        <v>339</v>
      </c>
      <c r="C91" s="16" t="s">
        <v>448</v>
      </c>
      <c r="D91" s="16" t="s">
        <v>427</v>
      </c>
      <c r="E91" s="20" t="s">
        <v>340</v>
      </c>
      <c r="F91" s="22"/>
      <c r="G91" s="22"/>
      <c r="H91" s="22"/>
      <c r="I91" s="22"/>
      <c r="J91" s="22"/>
      <c r="K91" s="22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18" t="s">
        <v>166</v>
      </c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18" t="s">
        <v>166</v>
      </c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2:79" ht="38.25" x14ac:dyDescent="0.2">
      <c r="B92" s="16" t="s">
        <v>341</v>
      </c>
      <c r="C92" s="16" t="s">
        <v>449</v>
      </c>
      <c r="D92" s="16" t="s">
        <v>427</v>
      </c>
      <c r="E92" s="20" t="s">
        <v>342</v>
      </c>
      <c r="F92" s="22"/>
      <c r="G92" s="22"/>
      <c r="H92" s="22"/>
      <c r="I92" s="22"/>
      <c r="J92" s="22"/>
      <c r="K92" s="22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18" t="s">
        <v>166</v>
      </c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18" t="s">
        <v>166</v>
      </c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2:79" ht="38.25" x14ac:dyDescent="0.2">
      <c r="B93" s="16" t="s">
        <v>343</v>
      </c>
      <c r="C93" s="16" t="s">
        <v>449</v>
      </c>
      <c r="D93" s="16" t="s">
        <v>427</v>
      </c>
      <c r="E93" s="20" t="s">
        <v>344</v>
      </c>
      <c r="F93" s="22"/>
      <c r="G93" s="22"/>
      <c r="H93" s="22"/>
      <c r="I93" s="22"/>
      <c r="J93" s="22"/>
      <c r="K93" s="22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18" t="s">
        <v>166</v>
      </c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18" t="s">
        <v>166</v>
      </c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2:79" ht="153" x14ac:dyDescent="0.2">
      <c r="B94" s="16" t="s">
        <v>345</v>
      </c>
      <c r="C94" s="16" t="s">
        <v>449</v>
      </c>
      <c r="D94" s="16" t="s">
        <v>427</v>
      </c>
      <c r="E94" s="20" t="s">
        <v>346</v>
      </c>
      <c r="F94" s="22"/>
      <c r="G94" s="22"/>
      <c r="H94" s="22"/>
      <c r="I94" s="22"/>
      <c r="J94" s="22"/>
      <c r="K94" s="22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18" t="s">
        <v>166</v>
      </c>
      <c r="BE94" s="18" t="s">
        <v>166</v>
      </c>
      <c r="BF94" s="18" t="s">
        <v>166</v>
      </c>
      <c r="BG94" s="18" t="s">
        <v>166</v>
      </c>
      <c r="BH94" s="21"/>
      <c r="BI94" s="18" t="s">
        <v>166</v>
      </c>
      <c r="BJ94" s="18" t="s">
        <v>166</v>
      </c>
      <c r="BK94" s="21"/>
      <c r="BL94" s="18" t="s">
        <v>166</v>
      </c>
      <c r="BM94" s="21"/>
      <c r="BN94" s="21"/>
      <c r="BO94" s="21"/>
      <c r="BP94" s="21"/>
      <c r="BQ94" s="21"/>
      <c r="BR94" s="18" t="s">
        <v>166</v>
      </c>
      <c r="BS94" s="18" t="s">
        <v>166</v>
      </c>
      <c r="BT94" s="21"/>
      <c r="BU94" s="18" t="s">
        <v>166</v>
      </c>
      <c r="BV94" s="18" t="s">
        <v>166</v>
      </c>
      <c r="BW94" s="18" t="s">
        <v>166</v>
      </c>
      <c r="BX94" s="21"/>
      <c r="BY94" s="21"/>
      <c r="BZ94" s="21"/>
      <c r="CA94" s="21"/>
    </row>
    <row r="95" spans="2:79" ht="63.75" x14ac:dyDescent="0.2">
      <c r="B95" s="16" t="s">
        <v>347</v>
      </c>
      <c r="C95" s="16" t="s">
        <v>449</v>
      </c>
      <c r="D95" s="16" t="s">
        <v>427</v>
      </c>
      <c r="E95" s="20" t="s">
        <v>348</v>
      </c>
      <c r="F95" s="22"/>
      <c r="G95" s="22"/>
      <c r="H95" s="22"/>
      <c r="I95" s="22"/>
      <c r="J95" s="22"/>
      <c r="K95" s="22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18" t="s">
        <v>166</v>
      </c>
      <c r="BE95" s="18" t="s">
        <v>166</v>
      </c>
      <c r="BF95" s="18" t="s">
        <v>166</v>
      </c>
      <c r="BG95" s="18" t="s">
        <v>166</v>
      </c>
      <c r="BH95" s="21"/>
      <c r="BI95" s="18" t="s">
        <v>166</v>
      </c>
      <c r="BJ95" s="18" t="s">
        <v>166</v>
      </c>
      <c r="BK95" s="21"/>
      <c r="BL95" s="18" t="s">
        <v>166</v>
      </c>
      <c r="BM95" s="21"/>
      <c r="BN95" s="21"/>
      <c r="BO95" s="21"/>
      <c r="BP95" s="21"/>
      <c r="BQ95" s="21"/>
      <c r="BR95" s="18" t="s">
        <v>166</v>
      </c>
      <c r="BS95" s="18" t="s">
        <v>166</v>
      </c>
      <c r="BT95" s="21"/>
      <c r="BU95" s="18" t="s">
        <v>166</v>
      </c>
      <c r="BV95" s="18" t="s">
        <v>166</v>
      </c>
      <c r="BW95" s="18" t="s">
        <v>166</v>
      </c>
      <c r="BX95" s="21"/>
      <c r="BY95" s="21"/>
      <c r="BZ95" s="21"/>
      <c r="CA95" s="21"/>
    </row>
    <row r="96" spans="2:79" ht="38.25" x14ac:dyDescent="0.2">
      <c r="B96" s="16" t="s">
        <v>349</v>
      </c>
      <c r="C96" s="16" t="s">
        <v>449</v>
      </c>
      <c r="D96" s="16" t="s">
        <v>427</v>
      </c>
      <c r="E96" s="20" t="s">
        <v>350</v>
      </c>
      <c r="F96" s="22"/>
      <c r="G96" s="22"/>
      <c r="H96" s="22"/>
      <c r="I96" s="22"/>
      <c r="J96" s="22"/>
      <c r="K96" s="22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18" t="s">
        <v>166</v>
      </c>
      <c r="BE96" s="18" t="s">
        <v>166</v>
      </c>
      <c r="BF96" s="18" t="s">
        <v>166</v>
      </c>
      <c r="BG96" s="18" t="s">
        <v>166</v>
      </c>
      <c r="BH96" s="21"/>
      <c r="BI96" s="18" t="s">
        <v>166</v>
      </c>
      <c r="BJ96" s="18" t="s">
        <v>166</v>
      </c>
      <c r="BK96" s="21"/>
      <c r="BL96" s="18" t="s">
        <v>166</v>
      </c>
      <c r="BM96" s="21"/>
      <c r="BN96" s="21"/>
      <c r="BO96" s="21"/>
      <c r="BP96" s="21"/>
      <c r="BQ96" s="21"/>
      <c r="BR96" s="18" t="s">
        <v>166</v>
      </c>
      <c r="BS96" s="18" t="s">
        <v>166</v>
      </c>
      <c r="BT96" s="21"/>
      <c r="BU96" s="18" t="s">
        <v>166</v>
      </c>
      <c r="BV96" s="18" t="s">
        <v>166</v>
      </c>
      <c r="BW96" s="18" t="s">
        <v>166</v>
      </c>
      <c r="BX96" s="21"/>
      <c r="BY96" s="21"/>
      <c r="BZ96" s="21"/>
      <c r="CA96" s="21"/>
    </row>
    <row r="97" spans="2:79" ht="114.75" x14ac:dyDescent="0.2">
      <c r="B97" s="16" t="s">
        <v>351</v>
      </c>
      <c r="C97" s="16" t="s">
        <v>449</v>
      </c>
      <c r="D97" s="16" t="s">
        <v>427</v>
      </c>
      <c r="E97" s="20" t="s">
        <v>352</v>
      </c>
      <c r="F97" s="22"/>
      <c r="G97" s="22"/>
      <c r="H97" s="22"/>
      <c r="I97" s="22"/>
      <c r="J97" s="22"/>
      <c r="K97" s="22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18" t="s">
        <v>166</v>
      </c>
      <c r="BE97" s="21"/>
      <c r="BF97" s="21"/>
      <c r="BG97" s="18" t="s">
        <v>166</v>
      </c>
      <c r="BH97" s="21"/>
      <c r="BI97" s="18" t="s">
        <v>166</v>
      </c>
      <c r="BJ97" s="18" t="s">
        <v>166</v>
      </c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2:79" ht="114.75" x14ac:dyDescent="0.2">
      <c r="B98" s="16" t="s">
        <v>353</v>
      </c>
      <c r="C98" s="16" t="s">
        <v>449</v>
      </c>
      <c r="D98" s="16" t="s">
        <v>427</v>
      </c>
      <c r="E98" s="20" t="s">
        <v>354</v>
      </c>
      <c r="F98" s="22"/>
      <c r="G98" s="22"/>
      <c r="H98" s="22"/>
      <c r="I98" s="22"/>
      <c r="J98" s="22"/>
      <c r="K98" s="22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18"/>
      <c r="BE98" s="21"/>
      <c r="BF98" s="21"/>
      <c r="BG98" s="21"/>
      <c r="BH98" s="18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18" t="s">
        <v>166</v>
      </c>
      <c r="BT98" s="21"/>
      <c r="BU98" s="18" t="s">
        <v>166</v>
      </c>
      <c r="BV98" s="18" t="s">
        <v>166</v>
      </c>
      <c r="BW98" s="18" t="s">
        <v>166</v>
      </c>
      <c r="BX98" s="21"/>
      <c r="BY98" s="21"/>
      <c r="BZ98" s="21"/>
      <c r="CA98" s="21"/>
    </row>
    <row r="99" spans="2:79" ht="38.25" x14ac:dyDescent="0.2">
      <c r="B99" s="16" t="s">
        <v>355</v>
      </c>
      <c r="C99" s="16" t="s">
        <v>449</v>
      </c>
      <c r="D99" s="16" t="s">
        <v>427</v>
      </c>
      <c r="E99" s="20" t="s">
        <v>356</v>
      </c>
      <c r="F99" s="22"/>
      <c r="G99" s="22"/>
      <c r="H99" s="22"/>
      <c r="I99" s="22"/>
      <c r="J99" s="22"/>
      <c r="K99" s="22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18" t="s">
        <v>166</v>
      </c>
      <c r="BX99" s="21"/>
      <c r="BY99" s="21"/>
      <c r="BZ99" s="21"/>
      <c r="CA99" s="21"/>
    </row>
    <row r="100" spans="2:79" ht="38.25" x14ac:dyDescent="0.2">
      <c r="B100" s="16" t="s">
        <v>357</v>
      </c>
      <c r="C100" s="16" t="s">
        <v>449</v>
      </c>
      <c r="D100" s="16" t="s">
        <v>427</v>
      </c>
      <c r="E100" s="20" t="s">
        <v>358</v>
      </c>
      <c r="F100" s="22"/>
      <c r="G100" s="22"/>
      <c r="H100" s="22"/>
      <c r="I100" s="22"/>
      <c r="J100" s="22"/>
      <c r="K100" s="22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18" t="s">
        <v>166</v>
      </c>
      <c r="BE100" s="21"/>
      <c r="BF100" s="21"/>
      <c r="BG100" s="18" t="s">
        <v>166</v>
      </c>
      <c r="BH100" s="21"/>
      <c r="BI100" s="18" t="s">
        <v>166</v>
      </c>
      <c r="BJ100" s="18" t="s">
        <v>166</v>
      </c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2:79" ht="38.25" x14ac:dyDescent="0.2">
      <c r="B101" s="16" t="s">
        <v>359</v>
      </c>
      <c r="C101" s="16" t="s">
        <v>449</v>
      </c>
      <c r="D101" s="16" t="s">
        <v>427</v>
      </c>
      <c r="E101" s="20" t="s">
        <v>360</v>
      </c>
      <c r="F101" s="22"/>
      <c r="G101" s="22"/>
      <c r="H101" s="22"/>
      <c r="I101" s="22"/>
      <c r="J101" s="22"/>
      <c r="K101" s="22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18" t="s">
        <v>166</v>
      </c>
      <c r="BT101" s="21"/>
      <c r="BU101" s="18" t="s">
        <v>166</v>
      </c>
      <c r="BV101" s="18" t="s">
        <v>166</v>
      </c>
      <c r="BW101" s="18" t="s">
        <v>166</v>
      </c>
      <c r="BX101" s="21"/>
      <c r="BY101" s="21"/>
      <c r="BZ101" s="21"/>
      <c r="CA101" s="21"/>
    </row>
    <row r="102" spans="2:79" x14ac:dyDescent="0.2">
      <c r="B102" s="16" t="s">
        <v>361</v>
      </c>
      <c r="C102" s="16" t="s">
        <v>449</v>
      </c>
      <c r="D102" s="16" t="s">
        <v>427</v>
      </c>
      <c r="E102" s="20" t="s">
        <v>362</v>
      </c>
      <c r="F102" s="22"/>
      <c r="G102" s="22"/>
      <c r="H102" s="22"/>
      <c r="I102" s="22"/>
      <c r="J102" s="22"/>
      <c r="K102" s="22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18" t="s">
        <v>166</v>
      </c>
      <c r="BE102" s="21"/>
      <c r="BF102" s="21"/>
      <c r="BG102" s="18" t="s">
        <v>166</v>
      </c>
      <c r="BH102" s="21"/>
      <c r="BI102" s="18" t="s">
        <v>166</v>
      </c>
      <c r="BJ102" s="18" t="s">
        <v>166</v>
      </c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2:79" ht="25.5" x14ac:dyDescent="0.2">
      <c r="B103" s="10" t="s">
        <v>363</v>
      </c>
      <c r="C103" s="10" t="s">
        <v>449</v>
      </c>
      <c r="D103" s="10" t="s">
        <v>427</v>
      </c>
      <c r="E103" s="20" t="s">
        <v>364</v>
      </c>
      <c r="F103" s="22"/>
      <c r="G103" s="22"/>
      <c r="H103" s="22"/>
      <c r="I103" s="22"/>
      <c r="J103" s="22"/>
      <c r="K103" s="22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18" t="s">
        <v>166</v>
      </c>
      <c r="BE103" s="21"/>
      <c r="BF103" s="21"/>
      <c r="BG103" s="18" t="s">
        <v>166</v>
      </c>
      <c r="BH103" s="21"/>
      <c r="BI103" s="18" t="s">
        <v>166</v>
      </c>
      <c r="BJ103" s="18" t="s">
        <v>166</v>
      </c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2:79" ht="25.5" x14ac:dyDescent="0.2">
      <c r="B104" s="10" t="s">
        <v>365</v>
      </c>
      <c r="C104" s="10" t="s">
        <v>449</v>
      </c>
      <c r="D104" s="10" t="s">
        <v>427</v>
      </c>
      <c r="E104" s="20" t="s">
        <v>366</v>
      </c>
      <c r="F104" s="22"/>
      <c r="G104" s="22"/>
      <c r="H104" s="22"/>
      <c r="I104" s="22"/>
      <c r="J104" s="22"/>
      <c r="K104" s="22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18" t="s">
        <v>166</v>
      </c>
      <c r="BT104" s="21"/>
      <c r="BU104" s="18" t="s">
        <v>166</v>
      </c>
      <c r="BV104" s="18" t="s">
        <v>166</v>
      </c>
      <c r="BW104" s="18" t="s">
        <v>166</v>
      </c>
      <c r="BX104" s="21"/>
      <c r="BY104" s="21"/>
      <c r="BZ104" s="21"/>
      <c r="CA104" s="21"/>
    </row>
    <row r="105" spans="2:79" ht="114.75" x14ac:dyDescent="0.2">
      <c r="B105" s="10" t="s">
        <v>367</v>
      </c>
      <c r="C105" s="10" t="s">
        <v>449</v>
      </c>
      <c r="D105" s="10" t="s">
        <v>427</v>
      </c>
      <c r="E105" s="20" t="s">
        <v>368</v>
      </c>
      <c r="F105" s="22"/>
      <c r="G105" s="22"/>
      <c r="H105" s="22"/>
      <c r="I105" s="22"/>
      <c r="J105" s="22"/>
      <c r="K105" s="22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18" t="s">
        <v>166</v>
      </c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2:79" ht="63.75" x14ac:dyDescent="0.2">
      <c r="B106" s="10" t="s">
        <v>369</v>
      </c>
      <c r="C106" s="10" t="s">
        <v>449</v>
      </c>
      <c r="D106" s="10" t="s">
        <v>427</v>
      </c>
      <c r="E106" s="20" t="s">
        <v>370</v>
      </c>
      <c r="F106" s="22"/>
      <c r="G106" s="22"/>
      <c r="H106" s="22"/>
      <c r="I106" s="22"/>
      <c r="J106" s="22"/>
      <c r="K106" s="22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18" t="s">
        <v>166</v>
      </c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2:79" ht="25.5" x14ac:dyDescent="0.2">
      <c r="B107" s="10" t="s">
        <v>371</v>
      </c>
      <c r="C107" s="10" t="s">
        <v>449</v>
      </c>
      <c r="D107" s="10" t="s">
        <v>427</v>
      </c>
      <c r="E107" s="20" t="s">
        <v>372</v>
      </c>
      <c r="F107" s="22"/>
      <c r="G107" s="22"/>
      <c r="H107" s="22"/>
      <c r="I107" s="22"/>
      <c r="J107" s="22"/>
      <c r="K107" s="22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18" t="s">
        <v>166</v>
      </c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2:79" ht="140.25" x14ac:dyDescent="0.2">
      <c r="B108" s="10" t="s">
        <v>373</v>
      </c>
      <c r="C108" s="10" t="s">
        <v>451</v>
      </c>
      <c r="D108" s="10" t="s">
        <v>427</v>
      </c>
      <c r="E108" s="20" t="s">
        <v>374</v>
      </c>
      <c r="F108" s="22"/>
      <c r="G108" s="22"/>
      <c r="H108" s="22"/>
      <c r="I108" s="22"/>
      <c r="J108" s="22"/>
      <c r="K108" s="22"/>
      <c r="L108" s="21"/>
      <c r="M108" s="18" t="s">
        <v>166</v>
      </c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18" t="s">
        <v>166</v>
      </c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18" t="s">
        <v>166</v>
      </c>
      <c r="BY108" s="21"/>
      <c r="BZ108" s="21"/>
      <c r="CA108" s="21"/>
    </row>
    <row r="109" spans="2:79" ht="25.5" x14ac:dyDescent="0.2">
      <c r="B109" s="10" t="s">
        <v>375</v>
      </c>
      <c r="C109" s="10" t="s">
        <v>451</v>
      </c>
      <c r="D109" s="10" t="s">
        <v>427</v>
      </c>
      <c r="E109" s="20" t="s">
        <v>376</v>
      </c>
      <c r="F109" s="22"/>
      <c r="G109" s="22"/>
      <c r="H109" s="22"/>
      <c r="I109" s="22"/>
      <c r="J109" s="22"/>
      <c r="K109" s="22"/>
      <c r="L109" s="21"/>
      <c r="M109" s="18" t="s">
        <v>166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18" t="s">
        <v>166</v>
      </c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18" t="s">
        <v>166</v>
      </c>
      <c r="BY109" s="21"/>
      <c r="BZ109" s="21"/>
      <c r="CA109" s="21"/>
    </row>
    <row r="110" spans="2:79" ht="38.25" x14ac:dyDescent="0.2">
      <c r="B110" s="10" t="s">
        <v>377</v>
      </c>
      <c r="C110" s="10" t="s">
        <v>451</v>
      </c>
      <c r="D110" s="10" t="s">
        <v>427</v>
      </c>
      <c r="E110" s="20" t="s">
        <v>378</v>
      </c>
      <c r="F110" s="22"/>
      <c r="G110" s="22"/>
      <c r="H110" s="22"/>
      <c r="I110" s="22"/>
      <c r="J110" s="22"/>
      <c r="K110" s="22"/>
      <c r="L110" s="21"/>
      <c r="M110" s="18" t="s">
        <v>166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18" t="s">
        <v>166</v>
      </c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18" t="s">
        <v>166</v>
      </c>
      <c r="BY110" s="21"/>
      <c r="BZ110" s="21"/>
      <c r="CA110" s="21"/>
    </row>
    <row r="111" spans="2:79" ht="25.5" x14ac:dyDescent="0.2">
      <c r="B111" s="10" t="s">
        <v>379</v>
      </c>
      <c r="C111" s="10" t="s">
        <v>451</v>
      </c>
      <c r="D111" s="10" t="s">
        <v>427</v>
      </c>
      <c r="E111" s="20" t="s">
        <v>380</v>
      </c>
      <c r="F111" s="22"/>
      <c r="G111" s="22"/>
      <c r="H111" s="22"/>
      <c r="I111" s="22"/>
      <c r="J111" s="22"/>
      <c r="K111" s="22"/>
      <c r="L111" s="21"/>
      <c r="M111" s="18" t="s">
        <v>166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18" t="s">
        <v>166</v>
      </c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18" t="s">
        <v>166</v>
      </c>
      <c r="BY111" s="21"/>
      <c r="BZ111" s="21"/>
      <c r="CA111" s="21"/>
    </row>
    <row r="112" spans="2:79" ht="38.25" x14ac:dyDescent="0.2">
      <c r="B112" s="10" t="s">
        <v>381</v>
      </c>
      <c r="C112" s="10" t="s">
        <v>451</v>
      </c>
      <c r="D112" s="10" t="s">
        <v>427</v>
      </c>
      <c r="E112" s="20" t="s">
        <v>382</v>
      </c>
      <c r="F112" s="22"/>
      <c r="G112" s="22"/>
      <c r="H112" s="22"/>
      <c r="I112" s="22"/>
      <c r="J112" s="22"/>
      <c r="K112" s="22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18" t="s">
        <v>166</v>
      </c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18" t="s">
        <v>166</v>
      </c>
      <c r="BY112" s="21"/>
      <c r="BZ112" s="21"/>
      <c r="CA112" s="21"/>
    </row>
    <row r="113" spans="2:79" ht="127.5" x14ac:dyDescent="0.2">
      <c r="B113" s="10" t="s">
        <v>383</v>
      </c>
      <c r="C113" s="10" t="s">
        <v>453</v>
      </c>
      <c r="D113" s="10" t="s">
        <v>427</v>
      </c>
      <c r="E113" s="20" t="s">
        <v>384</v>
      </c>
      <c r="F113" s="22"/>
      <c r="G113" s="22"/>
      <c r="H113" s="22"/>
      <c r="I113" s="22"/>
      <c r="J113" s="22"/>
      <c r="K113" s="22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18" t="s">
        <v>166</v>
      </c>
      <c r="BZ113" s="21"/>
      <c r="CA113" s="21"/>
    </row>
    <row r="114" spans="2:79" ht="38.25" x14ac:dyDescent="0.2">
      <c r="B114" s="10" t="s">
        <v>385</v>
      </c>
      <c r="C114" s="10" t="s">
        <v>453</v>
      </c>
      <c r="D114" s="10" t="s">
        <v>427</v>
      </c>
      <c r="E114" s="20" t="s">
        <v>386</v>
      </c>
      <c r="F114" s="22"/>
      <c r="G114" s="22"/>
      <c r="H114" s="22"/>
      <c r="I114" s="22"/>
      <c r="J114" s="22"/>
      <c r="K114" s="22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18" t="s">
        <v>166</v>
      </c>
      <c r="BZ114" s="21"/>
      <c r="CA114" s="21"/>
    </row>
    <row r="115" spans="2:79" ht="51" x14ac:dyDescent="0.2">
      <c r="B115" s="10" t="s">
        <v>387</v>
      </c>
      <c r="C115" s="10" t="s">
        <v>453</v>
      </c>
      <c r="D115" s="10" t="s">
        <v>427</v>
      </c>
      <c r="E115" s="20" t="s">
        <v>388</v>
      </c>
      <c r="F115" s="22"/>
      <c r="G115" s="22"/>
      <c r="H115" s="22"/>
      <c r="I115" s="22"/>
      <c r="J115" s="22"/>
      <c r="K115" s="22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18" t="s">
        <v>166</v>
      </c>
      <c r="BZ115" s="21"/>
      <c r="CA115" s="21"/>
    </row>
    <row r="116" spans="2:79" ht="38.25" x14ac:dyDescent="0.2">
      <c r="B116" s="10" t="s">
        <v>389</v>
      </c>
      <c r="C116" s="10" t="s">
        <v>453</v>
      </c>
      <c r="D116" s="10" t="s">
        <v>427</v>
      </c>
      <c r="E116" s="20" t="s">
        <v>390</v>
      </c>
      <c r="F116" s="22"/>
      <c r="G116" s="22"/>
      <c r="H116" s="22"/>
      <c r="I116" s="22"/>
      <c r="J116" s="22"/>
      <c r="K116" s="22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18" t="s">
        <v>166</v>
      </c>
      <c r="BZ116" s="21"/>
      <c r="CA116" s="21"/>
    </row>
    <row r="117" spans="2:79" ht="51" x14ac:dyDescent="0.2">
      <c r="B117" s="10" t="s">
        <v>391</v>
      </c>
      <c r="C117" s="10" t="s">
        <v>453</v>
      </c>
      <c r="D117" s="10" t="s">
        <v>427</v>
      </c>
      <c r="E117" s="20" t="s">
        <v>392</v>
      </c>
      <c r="F117" s="22"/>
      <c r="G117" s="22"/>
      <c r="H117" s="22"/>
      <c r="I117" s="22"/>
      <c r="J117" s="22"/>
      <c r="K117" s="22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18" t="s">
        <v>166</v>
      </c>
      <c r="BZ117" s="21"/>
      <c r="CA117" s="21"/>
    </row>
    <row r="118" spans="2:79" ht="127.5" x14ac:dyDescent="0.2">
      <c r="B118" s="10" t="s">
        <v>393</v>
      </c>
      <c r="C118" s="10" t="s">
        <v>456</v>
      </c>
      <c r="D118" s="10" t="s">
        <v>427</v>
      </c>
      <c r="E118" s="20" t="s">
        <v>394</v>
      </c>
      <c r="F118" s="22"/>
      <c r="G118" s="22"/>
      <c r="H118" s="22"/>
      <c r="I118" s="22"/>
      <c r="J118" s="22"/>
      <c r="K118" s="22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18" t="s">
        <v>166</v>
      </c>
      <c r="CA118" s="18" t="s">
        <v>166</v>
      </c>
    </row>
    <row r="119" spans="2:79" ht="76.5" x14ac:dyDescent="0.2">
      <c r="B119" s="10" t="s">
        <v>395</v>
      </c>
      <c r="C119" s="10" t="s">
        <v>456</v>
      </c>
      <c r="D119" s="10" t="s">
        <v>427</v>
      </c>
      <c r="E119" s="20" t="s">
        <v>396</v>
      </c>
      <c r="F119" s="22"/>
      <c r="G119" s="22"/>
      <c r="H119" s="22"/>
      <c r="I119" s="22"/>
      <c r="J119" s="22"/>
      <c r="K119" s="22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18" t="s">
        <v>166</v>
      </c>
      <c r="CA119" s="18" t="s">
        <v>166</v>
      </c>
    </row>
    <row r="120" spans="2:79" ht="114.75" x14ac:dyDescent="0.2">
      <c r="B120" s="10" t="s">
        <v>397</v>
      </c>
      <c r="C120" s="10" t="s">
        <v>456</v>
      </c>
      <c r="D120" s="10" t="s">
        <v>427</v>
      </c>
      <c r="E120" s="20" t="s">
        <v>398</v>
      </c>
      <c r="F120" s="22"/>
      <c r="G120" s="22"/>
      <c r="H120" s="22"/>
      <c r="I120" s="22"/>
      <c r="J120" s="22"/>
      <c r="K120" s="22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18" t="s">
        <v>166</v>
      </c>
      <c r="CA120" s="18" t="s">
        <v>166</v>
      </c>
    </row>
    <row r="121" spans="2:79" ht="38.25" x14ac:dyDescent="0.2">
      <c r="B121" s="10" t="s">
        <v>399</v>
      </c>
      <c r="C121" s="10" t="s">
        <v>456</v>
      </c>
      <c r="D121" s="10" t="s">
        <v>427</v>
      </c>
      <c r="E121" s="20" t="s">
        <v>400</v>
      </c>
      <c r="F121" s="22"/>
      <c r="G121" s="22"/>
      <c r="H121" s="22"/>
      <c r="I121" s="22"/>
      <c r="J121" s="22"/>
      <c r="K121" s="22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18" t="s">
        <v>166</v>
      </c>
      <c r="CA121" s="18" t="s">
        <v>166</v>
      </c>
    </row>
    <row r="122" spans="2:79" ht="25.5" x14ac:dyDescent="0.2">
      <c r="B122" s="10" t="s">
        <v>401</v>
      </c>
      <c r="C122" s="10" t="s">
        <v>456</v>
      </c>
      <c r="D122" s="10" t="s">
        <v>427</v>
      </c>
      <c r="E122" s="20" t="s">
        <v>402</v>
      </c>
      <c r="F122" s="22"/>
      <c r="G122" s="22"/>
      <c r="H122" s="22"/>
      <c r="I122" s="22"/>
      <c r="J122" s="22"/>
      <c r="K122" s="22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18" t="s">
        <v>166</v>
      </c>
      <c r="CA122" s="18" t="s">
        <v>166</v>
      </c>
    </row>
    <row r="123" spans="2:79" ht="38.25" x14ac:dyDescent="0.2">
      <c r="B123" s="10" t="s">
        <v>403</v>
      </c>
      <c r="C123" s="26" t="s">
        <v>456</v>
      </c>
      <c r="D123" s="26" t="s">
        <v>427</v>
      </c>
      <c r="E123" s="24" t="s">
        <v>404</v>
      </c>
      <c r="F123" s="22"/>
      <c r="G123" s="22"/>
      <c r="H123" s="22"/>
      <c r="I123" s="22"/>
      <c r="J123" s="22"/>
      <c r="K123" s="22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18" t="s">
        <v>166</v>
      </c>
      <c r="CA123" s="18" t="s">
        <v>166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DU78"/>
  <sheetViews>
    <sheetView topLeftCell="CS1" workbookViewId="0"/>
  </sheetViews>
  <sheetFormatPr defaultRowHeight="15" x14ac:dyDescent="0.25"/>
  <cols>
    <col min="1" max="1" width="1.5703125" customWidth="1"/>
  </cols>
  <sheetData>
    <row r="2" spans="2:125" x14ac:dyDescent="0.25">
      <c r="F2" t="s">
        <v>164</v>
      </c>
      <c r="G2" t="s">
        <v>167</v>
      </c>
      <c r="H2" t="s">
        <v>169</v>
      </c>
      <c r="I2" t="s">
        <v>171</v>
      </c>
      <c r="J2" t="s">
        <v>173</v>
      </c>
      <c r="K2" t="s">
        <v>175</v>
      </c>
      <c r="L2" t="s">
        <v>177</v>
      </c>
      <c r="M2" t="s">
        <v>179</v>
      </c>
      <c r="N2" t="s">
        <v>181</v>
      </c>
      <c r="O2" t="s">
        <v>183</v>
      </c>
      <c r="P2" t="s">
        <v>185</v>
      </c>
      <c r="Q2" t="s">
        <v>187</v>
      </c>
      <c r="R2" t="s">
        <v>189</v>
      </c>
      <c r="S2" t="s">
        <v>191</v>
      </c>
      <c r="T2" t="s">
        <v>193</v>
      </c>
      <c r="U2" t="s">
        <v>195</v>
      </c>
      <c r="V2" t="s">
        <v>197</v>
      </c>
      <c r="W2" t="s">
        <v>199</v>
      </c>
      <c r="X2" t="s">
        <v>201</v>
      </c>
      <c r="Y2" t="s">
        <v>203</v>
      </c>
      <c r="Z2" t="s">
        <v>205</v>
      </c>
      <c r="AA2" t="s">
        <v>207</v>
      </c>
      <c r="AB2" t="s">
        <v>209</v>
      </c>
      <c r="AC2" t="s">
        <v>211</v>
      </c>
      <c r="AD2" t="s">
        <v>213</v>
      </c>
      <c r="AE2" t="s">
        <v>215</v>
      </c>
      <c r="AF2" t="s">
        <v>217</v>
      </c>
      <c r="AG2" t="s">
        <v>219</v>
      </c>
      <c r="AH2" t="s">
        <v>221</v>
      </c>
      <c r="AI2" t="s">
        <v>223</v>
      </c>
      <c r="AJ2" t="s">
        <v>225</v>
      </c>
      <c r="AK2" t="s">
        <v>227</v>
      </c>
      <c r="AL2" t="s">
        <v>229</v>
      </c>
      <c r="AM2" t="s">
        <v>231</v>
      </c>
      <c r="AN2" t="s">
        <v>233</v>
      </c>
      <c r="AO2" t="s">
        <v>235</v>
      </c>
      <c r="AP2" t="s">
        <v>237</v>
      </c>
      <c r="AQ2" t="s">
        <v>239</v>
      </c>
      <c r="AR2" t="s">
        <v>241</v>
      </c>
      <c r="AS2" t="s">
        <v>243</v>
      </c>
      <c r="AT2" t="s">
        <v>245</v>
      </c>
      <c r="AU2" t="s">
        <v>247</v>
      </c>
      <c r="AV2" t="s">
        <v>249</v>
      </c>
      <c r="AW2" t="s">
        <v>251</v>
      </c>
      <c r="AX2" t="s">
        <v>253</v>
      </c>
      <c r="AY2" t="s">
        <v>255</v>
      </c>
      <c r="AZ2" t="s">
        <v>257</v>
      </c>
      <c r="BA2" t="s">
        <v>259</v>
      </c>
      <c r="BB2" t="s">
        <v>261</v>
      </c>
      <c r="BC2" t="s">
        <v>263</v>
      </c>
      <c r="BD2" t="s">
        <v>265</v>
      </c>
      <c r="BE2" t="s">
        <v>267</v>
      </c>
      <c r="BF2" t="s">
        <v>269</v>
      </c>
      <c r="BG2" t="s">
        <v>271</v>
      </c>
      <c r="BH2" t="s">
        <v>273</v>
      </c>
      <c r="BI2" t="s">
        <v>275</v>
      </c>
      <c r="BJ2" t="s">
        <v>277</v>
      </c>
      <c r="BK2" t="s">
        <v>279</v>
      </c>
      <c r="BL2" t="s">
        <v>281</v>
      </c>
      <c r="BM2" t="s">
        <v>283</v>
      </c>
      <c r="BN2" t="s">
        <v>285</v>
      </c>
      <c r="BO2" t="s">
        <v>287</v>
      </c>
      <c r="BP2" t="s">
        <v>289</v>
      </c>
      <c r="BQ2" t="s">
        <v>291</v>
      </c>
      <c r="BR2" t="s">
        <v>293</v>
      </c>
      <c r="BS2" t="s">
        <v>295</v>
      </c>
      <c r="BT2" t="s">
        <v>297</v>
      </c>
      <c r="BU2" t="s">
        <v>299</v>
      </c>
      <c r="BV2" t="s">
        <v>301</v>
      </c>
      <c r="BW2" t="s">
        <v>303</v>
      </c>
      <c r="BX2" t="s">
        <v>305</v>
      </c>
      <c r="BY2" t="s">
        <v>307</v>
      </c>
      <c r="BZ2" t="s">
        <v>309</v>
      </c>
      <c r="CA2" t="s">
        <v>311</v>
      </c>
      <c r="CB2" t="s">
        <v>313</v>
      </c>
      <c r="CC2" t="s">
        <v>315</v>
      </c>
      <c r="CD2" t="s">
        <v>317</v>
      </c>
      <c r="CE2" t="s">
        <v>319</v>
      </c>
      <c r="CF2" t="s">
        <v>321</v>
      </c>
      <c r="CG2" t="s">
        <v>323</v>
      </c>
      <c r="CH2" t="s">
        <v>325</v>
      </c>
      <c r="CI2" t="s">
        <v>327</v>
      </c>
      <c r="CJ2" t="s">
        <v>329</v>
      </c>
      <c r="CK2" t="s">
        <v>331</v>
      </c>
      <c r="CL2" t="s">
        <v>333</v>
      </c>
      <c r="CM2" t="s">
        <v>335</v>
      </c>
      <c r="CN2" t="s">
        <v>337</v>
      </c>
      <c r="CO2" t="s">
        <v>339</v>
      </c>
      <c r="CP2" t="s">
        <v>341</v>
      </c>
      <c r="CQ2" t="s">
        <v>343</v>
      </c>
      <c r="CR2" t="s">
        <v>345</v>
      </c>
      <c r="CS2" t="s">
        <v>347</v>
      </c>
      <c r="CT2" t="s">
        <v>349</v>
      </c>
      <c r="CU2" t="s">
        <v>351</v>
      </c>
      <c r="CV2" t="s">
        <v>353</v>
      </c>
      <c r="CW2" t="s">
        <v>355</v>
      </c>
      <c r="CX2" t="s">
        <v>357</v>
      </c>
      <c r="CY2" t="s">
        <v>359</v>
      </c>
      <c r="CZ2" t="s">
        <v>361</v>
      </c>
      <c r="DA2" t="s">
        <v>363</v>
      </c>
      <c r="DB2" t="s">
        <v>365</v>
      </c>
      <c r="DC2" t="s">
        <v>367</v>
      </c>
      <c r="DD2" t="s">
        <v>369</v>
      </c>
      <c r="DE2" t="s">
        <v>371</v>
      </c>
      <c r="DF2" t="s">
        <v>373</v>
      </c>
      <c r="DG2" t="s">
        <v>375</v>
      </c>
      <c r="DH2" t="s">
        <v>377</v>
      </c>
      <c r="DI2" t="s">
        <v>379</v>
      </c>
      <c r="DJ2" t="s">
        <v>381</v>
      </c>
      <c r="DK2" t="s">
        <v>383</v>
      </c>
      <c r="DL2" t="s">
        <v>385</v>
      </c>
      <c r="DM2" t="s">
        <v>387</v>
      </c>
      <c r="DN2" t="s">
        <v>389</v>
      </c>
      <c r="DO2" t="s">
        <v>391</v>
      </c>
      <c r="DP2" t="s">
        <v>393</v>
      </c>
      <c r="DQ2" t="s">
        <v>395</v>
      </c>
      <c r="DR2" t="s">
        <v>397</v>
      </c>
      <c r="DS2" t="s">
        <v>399</v>
      </c>
      <c r="DT2" t="s">
        <v>401</v>
      </c>
      <c r="DU2" t="s">
        <v>403</v>
      </c>
    </row>
    <row r="3" spans="2:125" x14ac:dyDescent="0.25">
      <c r="B3" t="s">
        <v>406</v>
      </c>
      <c r="C3" t="s">
        <v>405</v>
      </c>
      <c r="F3" t="s">
        <v>165</v>
      </c>
      <c r="G3" t="s">
        <v>168</v>
      </c>
      <c r="H3" t="s">
        <v>170</v>
      </c>
      <c r="I3" t="s">
        <v>172</v>
      </c>
      <c r="J3" t="s">
        <v>174</v>
      </c>
      <c r="K3" t="s">
        <v>176</v>
      </c>
      <c r="L3" t="s">
        <v>178</v>
      </c>
      <c r="M3" t="s">
        <v>180</v>
      </c>
      <c r="N3" t="s">
        <v>182</v>
      </c>
      <c r="O3" t="s">
        <v>184</v>
      </c>
      <c r="P3" t="s">
        <v>186</v>
      </c>
      <c r="Q3" t="s">
        <v>188</v>
      </c>
      <c r="R3" t="s">
        <v>190</v>
      </c>
      <c r="S3" t="s">
        <v>192</v>
      </c>
      <c r="T3" t="s">
        <v>194</v>
      </c>
      <c r="U3" t="s">
        <v>196</v>
      </c>
      <c r="V3" t="s">
        <v>198</v>
      </c>
      <c r="W3" t="s">
        <v>200</v>
      </c>
      <c r="X3" t="s">
        <v>202</v>
      </c>
      <c r="Y3" t="s">
        <v>204</v>
      </c>
      <c r="Z3" t="s">
        <v>206</v>
      </c>
      <c r="AA3" t="s">
        <v>208</v>
      </c>
      <c r="AB3" t="s">
        <v>210</v>
      </c>
      <c r="AC3" t="s">
        <v>212</v>
      </c>
      <c r="AD3" t="s">
        <v>214</v>
      </c>
      <c r="AE3" t="s">
        <v>216</v>
      </c>
      <c r="AF3" t="s">
        <v>218</v>
      </c>
      <c r="AG3" t="s">
        <v>220</v>
      </c>
      <c r="AH3" t="s">
        <v>222</v>
      </c>
      <c r="AI3" t="s">
        <v>224</v>
      </c>
      <c r="AJ3" t="s">
        <v>226</v>
      </c>
      <c r="AK3" t="s">
        <v>228</v>
      </c>
      <c r="AL3" t="s">
        <v>230</v>
      </c>
      <c r="AM3" t="s">
        <v>232</v>
      </c>
      <c r="AN3" t="s">
        <v>234</v>
      </c>
      <c r="AO3" t="s">
        <v>236</v>
      </c>
      <c r="AP3" t="s">
        <v>238</v>
      </c>
      <c r="AQ3" t="s">
        <v>240</v>
      </c>
      <c r="AR3" t="s">
        <v>242</v>
      </c>
      <c r="AS3" t="s">
        <v>244</v>
      </c>
      <c r="AT3" t="s">
        <v>246</v>
      </c>
      <c r="AU3" t="s">
        <v>248</v>
      </c>
      <c r="AV3" t="s">
        <v>250</v>
      </c>
      <c r="AW3" t="s">
        <v>252</v>
      </c>
      <c r="AX3" t="s">
        <v>254</v>
      </c>
      <c r="AY3" t="s">
        <v>256</v>
      </c>
      <c r="AZ3" t="s">
        <v>258</v>
      </c>
      <c r="BA3" t="s">
        <v>260</v>
      </c>
      <c r="BB3" t="s">
        <v>262</v>
      </c>
      <c r="BC3" t="s">
        <v>264</v>
      </c>
      <c r="BD3" t="s">
        <v>266</v>
      </c>
      <c r="BE3" t="s">
        <v>268</v>
      </c>
      <c r="BF3" t="s">
        <v>270</v>
      </c>
      <c r="BG3" t="s">
        <v>272</v>
      </c>
      <c r="BH3" t="s">
        <v>274</v>
      </c>
      <c r="BI3" t="s">
        <v>276</v>
      </c>
      <c r="BJ3" t="s">
        <v>278</v>
      </c>
      <c r="BK3" t="s">
        <v>280</v>
      </c>
      <c r="BL3" t="s">
        <v>282</v>
      </c>
      <c r="BM3" t="s">
        <v>284</v>
      </c>
      <c r="BN3" t="s">
        <v>286</v>
      </c>
      <c r="BO3" t="s">
        <v>288</v>
      </c>
      <c r="BP3" t="s">
        <v>290</v>
      </c>
      <c r="BQ3" t="s">
        <v>292</v>
      </c>
      <c r="BR3" t="s">
        <v>294</v>
      </c>
      <c r="BS3" t="s">
        <v>296</v>
      </c>
      <c r="BT3" t="s">
        <v>298</v>
      </c>
      <c r="BU3" t="s">
        <v>300</v>
      </c>
      <c r="BV3" t="s">
        <v>302</v>
      </c>
      <c r="BW3" t="s">
        <v>304</v>
      </c>
      <c r="BX3" t="s">
        <v>306</v>
      </c>
      <c r="BY3" t="s">
        <v>308</v>
      </c>
      <c r="BZ3" t="s">
        <v>310</v>
      </c>
      <c r="CA3" t="s">
        <v>312</v>
      </c>
      <c r="CB3" t="s">
        <v>314</v>
      </c>
      <c r="CC3" t="s">
        <v>316</v>
      </c>
      <c r="CD3" t="s">
        <v>318</v>
      </c>
      <c r="CE3" t="s">
        <v>320</v>
      </c>
      <c r="CF3" t="s">
        <v>322</v>
      </c>
      <c r="CG3" t="s">
        <v>324</v>
      </c>
      <c r="CH3" t="s">
        <v>326</v>
      </c>
      <c r="CI3" t="s">
        <v>328</v>
      </c>
      <c r="CJ3" t="s">
        <v>330</v>
      </c>
      <c r="CK3" t="s">
        <v>332</v>
      </c>
      <c r="CL3" t="s">
        <v>334</v>
      </c>
      <c r="CM3" t="s">
        <v>336</v>
      </c>
      <c r="CN3" t="s">
        <v>338</v>
      </c>
      <c r="CO3" t="s">
        <v>340</v>
      </c>
      <c r="CP3" t="s">
        <v>342</v>
      </c>
      <c r="CQ3" t="s">
        <v>344</v>
      </c>
      <c r="CR3" t="s">
        <v>346</v>
      </c>
      <c r="CS3" t="s">
        <v>348</v>
      </c>
      <c r="CT3" t="s">
        <v>350</v>
      </c>
      <c r="CU3" t="s">
        <v>352</v>
      </c>
      <c r="CV3" t="s">
        <v>354</v>
      </c>
      <c r="CW3" t="s">
        <v>356</v>
      </c>
      <c r="CX3" t="s">
        <v>358</v>
      </c>
      <c r="CY3" t="s">
        <v>360</v>
      </c>
      <c r="CZ3" t="s">
        <v>362</v>
      </c>
      <c r="DA3" t="s">
        <v>364</v>
      </c>
      <c r="DB3" t="s">
        <v>366</v>
      </c>
      <c r="DC3" t="s">
        <v>368</v>
      </c>
      <c r="DD3" t="s">
        <v>370</v>
      </c>
      <c r="DE3" t="s">
        <v>372</v>
      </c>
      <c r="DF3" t="s">
        <v>374</v>
      </c>
      <c r="DG3" t="s">
        <v>376</v>
      </c>
      <c r="DH3" t="s">
        <v>378</v>
      </c>
      <c r="DI3" t="s">
        <v>380</v>
      </c>
      <c r="DJ3" t="s">
        <v>382</v>
      </c>
      <c r="DK3" t="s">
        <v>384</v>
      </c>
      <c r="DL3" t="s">
        <v>386</v>
      </c>
      <c r="DM3" t="s">
        <v>388</v>
      </c>
      <c r="DN3" t="s">
        <v>390</v>
      </c>
      <c r="DO3" t="s">
        <v>392</v>
      </c>
      <c r="DP3" t="s">
        <v>394</v>
      </c>
      <c r="DQ3" t="s">
        <v>396</v>
      </c>
      <c r="DR3" t="s">
        <v>398</v>
      </c>
      <c r="DS3" t="s">
        <v>400</v>
      </c>
      <c r="DT3" t="s">
        <v>402</v>
      </c>
      <c r="DU3" t="s">
        <v>404</v>
      </c>
    </row>
    <row r="4" spans="2:125" ht="15" customHeight="1" x14ac:dyDescent="0.25">
      <c r="B4" t="s">
        <v>407</v>
      </c>
      <c r="D4" t="s">
        <v>16</v>
      </c>
      <c r="E4" t="s">
        <v>90</v>
      </c>
      <c r="F4" t="s">
        <v>166</v>
      </c>
      <c r="G4" t="s">
        <v>166</v>
      </c>
      <c r="H4" t="s">
        <v>166</v>
      </c>
      <c r="I4" t="s">
        <v>166</v>
      </c>
      <c r="J4" t="s">
        <v>166</v>
      </c>
      <c r="K4" t="s">
        <v>166</v>
      </c>
      <c r="L4" t="s">
        <v>166</v>
      </c>
      <c r="M4" t="s">
        <v>166</v>
      </c>
      <c r="N4" t="s">
        <v>166</v>
      </c>
      <c r="O4" t="s">
        <v>166</v>
      </c>
      <c r="P4" t="s">
        <v>166</v>
      </c>
      <c r="Q4" t="s">
        <v>166</v>
      </c>
      <c r="R4" t="s">
        <v>166</v>
      </c>
      <c r="S4" t="s">
        <v>166</v>
      </c>
      <c r="U4" t="s">
        <v>166</v>
      </c>
      <c r="V4" t="s">
        <v>166</v>
      </c>
      <c r="W4" t="s">
        <v>166</v>
      </c>
    </row>
    <row r="5" spans="2:125" ht="15" hidden="1" customHeight="1" x14ac:dyDescent="0.25">
      <c r="D5" t="s">
        <v>17</v>
      </c>
      <c r="E5" t="s">
        <v>91</v>
      </c>
      <c r="F5" t="s">
        <v>166</v>
      </c>
      <c r="G5" t="s">
        <v>166</v>
      </c>
      <c r="H5" t="s">
        <v>166</v>
      </c>
      <c r="I5" t="s">
        <v>166</v>
      </c>
      <c r="J5" t="s">
        <v>166</v>
      </c>
      <c r="K5" t="s">
        <v>166</v>
      </c>
      <c r="L5" t="s">
        <v>166</v>
      </c>
      <c r="M5" t="s">
        <v>166</v>
      </c>
      <c r="N5" t="s">
        <v>166</v>
      </c>
      <c r="O5" t="s">
        <v>166</v>
      </c>
      <c r="P5" t="s">
        <v>166</v>
      </c>
      <c r="Q5" t="s">
        <v>166</v>
      </c>
      <c r="R5" t="s">
        <v>166</v>
      </c>
      <c r="S5" t="s">
        <v>166</v>
      </c>
      <c r="U5" t="s">
        <v>166</v>
      </c>
      <c r="V5" t="s">
        <v>166</v>
      </c>
      <c r="W5" t="s">
        <v>166</v>
      </c>
    </row>
    <row r="6" spans="2:125" ht="15" hidden="1" customHeight="1" x14ac:dyDescent="0.25">
      <c r="D6" t="s">
        <v>18</v>
      </c>
      <c r="E6" t="s">
        <v>92</v>
      </c>
      <c r="F6" t="s">
        <v>166</v>
      </c>
      <c r="G6" t="s">
        <v>166</v>
      </c>
      <c r="H6" t="s">
        <v>166</v>
      </c>
      <c r="I6" t="s">
        <v>166</v>
      </c>
      <c r="J6" t="s">
        <v>166</v>
      </c>
      <c r="K6" t="s">
        <v>166</v>
      </c>
      <c r="L6" t="s">
        <v>166</v>
      </c>
      <c r="M6" t="s">
        <v>166</v>
      </c>
      <c r="N6" t="s">
        <v>166</v>
      </c>
      <c r="O6" t="s">
        <v>166</v>
      </c>
      <c r="P6" t="s">
        <v>166</v>
      </c>
      <c r="Q6" t="s">
        <v>166</v>
      </c>
      <c r="R6" t="s">
        <v>166</v>
      </c>
      <c r="S6" t="s">
        <v>166</v>
      </c>
      <c r="U6" t="s">
        <v>166</v>
      </c>
      <c r="V6" t="s">
        <v>166</v>
      </c>
      <c r="W6" t="s">
        <v>166</v>
      </c>
    </row>
    <row r="7" spans="2:125" ht="15" hidden="1" customHeight="1" x14ac:dyDescent="0.25">
      <c r="D7" t="s">
        <v>19</v>
      </c>
      <c r="E7" t="s">
        <v>93</v>
      </c>
      <c r="F7" t="s">
        <v>166</v>
      </c>
      <c r="G7" t="s">
        <v>166</v>
      </c>
      <c r="H7" t="s">
        <v>166</v>
      </c>
      <c r="I7" t="s">
        <v>166</v>
      </c>
      <c r="J7" t="s">
        <v>166</v>
      </c>
      <c r="K7" t="s">
        <v>166</v>
      </c>
      <c r="P7" t="s">
        <v>166</v>
      </c>
      <c r="Q7" t="s">
        <v>166</v>
      </c>
      <c r="R7" t="s">
        <v>166</v>
      </c>
      <c r="T7" t="s">
        <v>166</v>
      </c>
      <c r="V7" t="s">
        <v>166</v>
      </c>
      <c r="W7" t="s">
        <v>166</v>
      </c>
      <c r="AD7" t="s">
        <v>166</v>
      </c>
    </row>
    <row r="8" spans="2:125" ht="15" hidden="1" customHeight="1" x14ac:dyDescent="0.25">
      <c r="D8" t="s">
        <v>20</v>
      </c>
      <c r="E8" t="s">
        <v>94</v>
      </c>
      <c r="F8" t="s">
        <v>166</v>
      </c>
      <c r="G8" t="s">
        <v>166</v>
      </c>
      <c r="H8" t="s">
        <v>166</v>
      </c>
      <c r="I8" t="s">
        <v>166</v>
      </c>
      <c r="J8" t="s">
        <v>166</v>
      </c>
      <c r="K8" t="s">
        <v>166</v>
      </c>
      <c r="L8" t="s">
        <v>166</v>
      </c>
      <c r="M8" t="s">
        <v>166</v>
      </c>
      <c r="N8" t="s">
        <v>166</v>
      </c>
      <c r="O8" t="s">
        <v>166</v>
      </c>
      <c r="P8" t="s">
        <v>166</v>
      </c>
      <c r="Q8" t="s">
        <v>166</v>
      </c>
      <c r="R8" t="s">
        <v>166</v>
      </c>
      <c r="S8" t="s">
        <v>166</v>
      </c>
      <c r="T8" t="s">
        <v>166</v>
      </c>
      <c r="U8" t="s">
        <v>166</v>
      </c>
      <c r="V8" t="s">
        <v>166</v>
      </c>
      <c r="W8" t="s">
        <v>166</v>
      </c>
      <c r="AD8" t="s">
        <v>166</v>
      </c>
    </row>
    <row r="9" spans="2:125" x14ac:dyDescent="0.25">
      <c r="B9" t="s">
        <v>407</v>
      </c>
      <c r="C9" t="s">
        <v>407</v>
      </c>
      <c r="D9" t="s">
        <v>21</v>
      </c>
      <c r="E9" t="s">
        <v>95</v>
      </c>
      <c r="AE9" t="s">
        <v>166</v>
      </c>
      <c r="AF9" t="s">
        <v>166</v>
      </c>
      <c r="AG9" t="s">
        <v>166</v>
      </c>
      <c r="AH9" t="s">
        <v>166</v>
      </c>
      <c r="AI9" t="s">
        <v>166</v>
      </c>
      <c r="AJ9" t="s">
        <v>166</v>
      </c>
      <c r="AK9" t="s">
        <v>166</v>
      </c>
      <c r="AL9" t="s">
        <v>166</v>
      </c>
      <c r="AM9" t="s">
        <v>166</v>
      </c>
      <c r="AN9" t="s">
        <v>166</v>
      </c>
      <c r="AO9" t="s">
        <v>166</v>
      </c>
      <c r="AP9" t="s">
        <v>166</v>
      </c>
      <c r="BS9" t="s">
        <v>166</v>
      </c>
      <c r="BT9" t="s">
        <v>166</v>
      </c>
      <c r="BU9" t="s">
        <v>166</v>
      </c>
      <c r="BV9" t="s">
        <v>166</v>
      </c>
      <c r="BW9" t="s">
        <v>166</v>
      </c>
      <c r="BX9" t="s">
        <v>166</v>
      </c>
    </row>
    <row r="10" spans="2:125" ht="15" hidden="1" customHeight="1" x14ac:dyDescent="0.25">
      <c r="D10" t="s">
        <v>22</v>
      </c>
      <c r="E10" t="s">
        <v>96</v>
      </c>
      <c r="AP10" t="s">
        <v>166</v>
      </c>
      <c r="AQ10" t="s">
        <v>166</v>
      </c>
      <c r="AR10" t="s">
        <v>166</v>
      </c>
      <c r="AS10" t="s">
        <v>166</v>
      </c>
      <c r="AT10" t="s">
        <v>166</v>
      </c>
      <c r="AU10" t="s">
        <v>166</v>
      </c>
      <c r="AV10" t="s">
        <v>166</v>
      </c>
      <c r="AW10" t="s">
        <v>166</v>
      </c>
      <c r="AX10" t="s">
        <v>166</v>
      </c>
      <c r="AY10" t="s">
        <v>166</v>
      </c>
      <c r="BA10" t="s">
        <v>166</v>
      </c>
      <c r="BB10" t="s">
        <v>166</v>
      </c>
      <c r="BC10" t="s">
        <v>166</v>
      </c>
      <c r="BD10" t="s">
        <v>166</v>
      </c>
      <c r="BS10" t="s">
        <v>166</v>
      </c>
      <c r="BT10" t="s">
        <v>166</v>
      </c>
      <c r="BU10" t="s">
        <v>166</v>
      </c>
      <c r="BV10" t="s">
        <v>166</v>
      </c>
      <c r="BW10" t="s">
        <v>166</v>
      </c>
      <c r="BX10" t="s">
        <v>166</v>
      </c>
    </row>
    <row r="11" spans="2:125" ht="15" customHeight="1" x14ac:dyDescent="0.25">
      <c r="B11" t="s">
        <v>407</v>
      </c>
      <c r="D11" t="s">
        <v>23</v>
      </c>
      <c r="E11" t="s">
        <v>97</v>
      </c>
      <c r="AP11" t="s">
        <v>166</v>
      </c>
      <c r="AQ11" t="s">
        <v>166</v>
      </c>
      <c r="AR11" t="s">
        <v>166</v>
      </c>
      <c r="AS11" t="s">
        <v>166</v>
      </c>
      <c r="AT11" t="s">
        <v>166</v>
      </c>
      <c r="AU11" t="s">
        <v>166</v>
      </c>
      <c r="AV11" t="s">
        <v>166</v>
      </c>
      <c r="AW11" t="s">
        <v>166</v>
      </c>
      <c r="AX11" t="s">
        <v>166</v>
      </c>
      <c r="AZ11" t="s">
        <v>166</v>
      </c>
      <c r="BA11" t="s">
        <v>166</v>
      </c>
      <c r="BB11" t="s">
        <v>166</v>
      </c>
      <c r="BD11" t="s">
        <v>166</v>
      </c>
      <c r="BS11" t="s">
        <v>166</v>
      </c>
      <c r="BT11" t="s">
        <v>166</v>
      </c>
      <c r="BU11" t="s">
        <v>166</v>
      </c>
      <c r="BV11" t="s">
        <v>166</v>
      </c>
      <c r="BW11" t="s">
        <v>166</v>
      </c>
      <c r="BX11" t="s">
        <v>166</v>
      </c>
      <c r="DF11" t="s">
        <v>166</v>
      </c>
      <c r="DG11" t="s">
        <v>166</v>
      </c>
      <c r="DH11" t="s">
        <v>166</v>
      </c>
      <c r="DI11" t="s">
        <v>166</v>
      </c>
    </row>
    <row r="12" spans="2:125" x14ac:dyDescent="0.25">
      <c r="B12" t="s">
        <v>407</v>
      </c>
      <c r="C12" t="s">
        <v>407</v>
      </c>
      <c r="D12" t="s">
        <v>24</v>
      </c>
      <c r="E12" t="s">
        <v>98</v>
      </c>
      <c r="AP12" t="s">
        <v>166</v>
      </c>
      <c r="AQ12" t="s">
        <v>166</v>
      </c>
      <c r="AR12" t="s">
        <v>166</v>
      </c>
      <c r="AS12" t="s">
        <v>166</v>
      </c>
      <c r="AT12" t="s">
        <v>166</v>
      </c>
      <c r="AU12" t="s">
        <v>166</v>
      </c>
      <c r="AV12" t="s">
        <v>166</v>
      </c>
      <c r="AW12" t="s">
        <v>166</v>
      </c>
      <c r="AX12" t="s">
        <v>166</v>
      </c>
      <c r="AZ12" t="s">
        <v>166</v>
      </c>
      <c r="BA12" t="s">
        <v>166</v>
      </c>
      <c r="BB12" t="s">
        <v>166</v>
      </c>
      <c r="BD12" t="s">
        <v>166</v>
      </c>
      <c r="BS12" t="s">
        <v>166</v>
      </c>
      <c r="BT12" t="s">
        <v>166</v>
      </c>
      <c r="BU12" t="s">
        <v>166</v>
      </c>
      <c r="BV12" t="s">
        <v>166</v>
      </c>
      <c r="BW12" t="s">
        <v>166</v>
      </c>
      <c r="BX12" t="s">
        <v>166</v>
      </c>
    </row>
    <row r="13" spans="2:125" x14ac:dyDescent="0.25">
      <c r="B13" t="s">
        <v>407</v>
      </c>
      <c r="C13" t="s">
        <v>407</v>
      </c>
      <c r="D13" t="s">
        <v>25</v>
      </c>
      <c r="E13" t="s">
        <v>99</v>
      </c>
      <c r="AP13" t="s">
        <v>166</v>
      </c>
      <c r="AQ13" t="s">
        <v>166</v>
      </c>
      <c r="AR13" t="s">
        <v>166</v>
      </c>
      <c r="AS13" t="s">
        <v>166</v>
      </c>
      <c r="AT13" t="s">
        <v>166</v>
      </c>
      <c r="AU13" t="s">
        <v>166</v>
      </c>
      <c r="AV13" t="s">
        <v>166</v>
      </c>
      <c r="AW13" t="s">
        <v>166</v>
      </c>
      <c r="AX13" t="s">
        <v>166</v>
      </c>
      <c r="AY13" t="s">
        <v>166</v>
      </c>
      <c r="AZ13" t="s">
        <v>166</v>
      </c>
      <c r="BA13" t="s">
        <v>166</v>
      </c>
      <c r="BB13" t="s">
        <v>166</v>
      </c>
      <c r="BC13" t="s">
        <v>166</v>
      </c>
      <c r="BD13" t="s">
        <v>166</v>
      </c>
      <c r="BS13" t="s">
        <v>166</v>
      </c>
      <c r="BT13" t="s">
        <v>166</v>
      </c>
      <c r="BU13" t="s">
        <v>166</v>
      </c>
      <c r="BV13" t="s">
        <v>166</v>
      </c>
      <c r="BW13" t="s">
        <v>166</v>
      </c>
      <c r="BX13" t="s">
        <v>166</v>
      </c>
    </row>
    <row r="14" spans="2:125" ht="15" hidden="1" customHeight="1" x14ac:dyDescent="0.25">
      <c r="D14" t="s">
        <v>26</v>
      </c>
      <c r="E14" t="s">
        <v>100</v>
      </c>
      <c r="AP14" t="s">
        <v>166</v>
      </c>
      <c r="BR14" t="s">
        <v>166</v>
      </c>
      <c r="BS14" t="s">
        <v>166</v>
      </c>
      <c r="BT14" t="s">
        <v>166</v>
      </c>
      <c r="BU14" t="s">
        <v>166</v>
      </c>
      <c r="BV14" t="s">
        <v>166</v>
      </c>
      <c r="BW14" t="s">
        <v>166</v>
      </c>
      <c r="BX14" t="s">
        <v>166</v>
      </c>
    </row>
    <row r="15" spans="2:125" ht="15" hidden="1" customHeight="1" x14ac:dyDescent="0.25">
      <c r="D15" t="s">
        <v>27</v>
      </c>
      <c r="E15" t="s">
        <v>101</v>
      </c>
      <c r="AP15" t="s">
        <v>166</v>
      </c>
      <c r="AQ15" t="s">
        <v>166</v>
      </c>
      <c r="AR15" t="s">
        <v>166</v>
      </c>
      <c r="AS15" t="s">
        <v>166</v>
      </c>
      <c r="AT15" t="s">
        <v>166</v>
      </c>
      <c r="AU15" t="s">
        <v>166</v>
      </c>
      <c r="AV15" t="s">
        <v>166</v>
      </c>
      <c r="AW15" t="s">
        <v>166</v>
      </c>
      <c r="AX15" t="s">
        <v>166</v>
      </c>
      <c r="AY15" t="s">
        <v>166</v>
      </c>
      <c r="AZ15" t="s">
        <v>166</v>
      </c>
      <c r="BA15" t="s">
        <v>166</v>
      </c>
      <c r="BB15" t="s">
        <v>166</v>
      </c>
      <c r="BC15" t="s">
        <v>166</v>
      </c>
      <c r="BD15" t="s">
        <v>166</v>
      </c>
      <c r="BS15" t="s">
        <v>166</v>
      </c>
      <c r="BT15" t="s">
        <v>166</v>
      </c>
      <c r="BU15" t="s">
        <v>166</v>
      </c>
      <c r="BV15" t="s">
        <v>166</v>
      </c>
      <c r="BW15" t="s">
        <v>166</v>
      </c>
      <c r="BX15" t="s">
        <v>166</v>
      </c>
    </row>
    <row r="16" spans="2:125" ht="15" hidden="1" customHeight="1" x14ac:dyDescent="0.25">
      <c r="D16" t="s">
        <v>28</v>
      </c>
      <c r="E16" t="s">
        <v>102</v>
      </c>
      <c r="AP16" t="s">
        <v>166</v>
      </c>
      <c r="AQ16" t="s">
        <v>166</v>
      </c>
      <c r="AR16" t="s">
        <v>166</v>
      </c>
      <c r="AS16" t="s">
        <v>166</v>
      </c>
      <c r="AT16" t="s">
        <v>166</v>
      </c>
      <c r="AU16" t="s">
        <v>166</v>
      </c>
      <c r="AV16" t="s">
        <v>166</v>
      </c>
      <c r="AW16" t="s">
        <v>166</v>
      </c>
      <c r="AX16" t="s">
        <v>166</v>
      </c>
      <c r="AZ16" t="s">
        <v>166</v>
      </c>
      <c r="BA16" t="s">
        <v>166</v>
      </c>
      <c r="BB16" t="s">
        <v>166</v>
      </c>
      <c r="BD16" t="s">
        <v>166</v>
      </c>
      <c r="BI16" t="s">
        <v>166</v>
      </c>
      <c r="BJ16" t="s">
        <v>166</v>
      </c>
      <c r="BK16" t="s">
        <v>166</v>
      </c>
      <c r="BL16" t="s">
        <v>166</v>
      </c>
      <c r="BS16" t="s">
        <v>166</v>
      </c>
      <c r="BT16" t="s">
        <v>166</v>
      </c>
      <c r="BU16" t="s">
        <v>166</v>
      </c>
      <c r="BV16" t="s">
        <v>166</v>
      </c>
      <c r="BW16" t="s">
        <v>166</v>
      </c>
      <c r="BX16" t="s">
        <v>166</v>
      </c>
      <c r="BZ16" t="s">
        <v>166</v>
      </c>
      <c r="CB16" t="s">
        <v>166</v>
      </c>
      <c r="CD16" t="s">
        <v>166</v>
      </c>
      <c r="CE16" t="s">
        <v>166</v>
      </c>
    </row>
    <row r="17" spans="2:87" ht="15" hidden="1" customHeight="1" x14ac:dyDescent="0.25">
      <c r="D17" t="s">
        <v>29</v>
      </c>
      <c r="E17" t="s">
        <v>103</v>
      </c>
      <c r="AP17" t="s">
        <v>166</v>
      </c>
      <c r="BB17" t="s">
        <v>166</v>
      </c>
      <c r="BI17" t="s">
        <v>166</v>
      </c>
      <c r="BJ17" t="s">
        <v>166</v>
      </c>
      <c r="BK17" t="s">
        <v>166</v>
      </c>
      <c r="BL17" t="s">
        <v>166</v>
      </c>
      <c r="BM17" t="s">
        <v>166</v>
      </c>
      <c r="BN17" t="s">
        <v>166</v>
      </c>
      <c r="BO17" t="s">
        <v>166</v>
      </c>
      <c r="BP17" t="s">
        <v>166</v>
      </c>
      <c r="BQ17" t="s">
        <v>166</v>
      </c>
      <c r="BS17" t="s">
        <v>166</v>
      </c>
      <c r="BT17" t="s">
        <v>166</v>
      </c>
      <c r="BU17" t="s">
        <v>166</v>
      </c>
      <c r="BV17" t="s">
        <v>166</v>
      </c>
      <c r="BW17" t="s">
        <v>166</v>
      </c>
      <c r="BX17" t="s">
        <v>166</v>
      </c>
      <c r="BY17" t="s">
        <v>166</v>
      </c>
    </row>
    <row r="18" spans="2:87" ht="15" hidden="1" customHeight="1" x14ac:dyDescent="0.25">
      <c r="D18" t="s">
        <v>30</v>
      </c>
      <c r="E18" t="s">
        <v>104</v>
      </c>
      <c r="AP18" t="s">
        <v>166</v>
      </c>
      <c r="AQ18" t="s">
        <v>166</v>
      </c>
      <c r="AR18" t="s">
        <v>166</v>
      </c>
      <c r="AS18" t="s">
        <v>166</v>
      </c>
      <c r="AT18" t="s">
        <v>166</v>
      </c>
      <c r="AU18" t="s">
        <v>166</v>
      </c>
      <c r="AV18" t="s">
        <v>166</v>
      </c>
      <c r="AW18" t="s">
        <v>166</v>
      </c>
      <c r="AX18" t="s">
        <v>166</v>
      </c>
      <c r="AZ18" t="s">
        <v>166</v>
      </c>
      <c r="BA18" t="s">
        <v>166</v>
      </c>
      <c r="BB18" t="s">
        <v>166</v>
      </c>
      <c r="BD18" t="s">
        <v>166</v>
      </c>
      <c r="BS18" t="s">
        <v>166</v>
      </c>
      <c r="BT18" t="s">
        <v>166</v>
      </c>
      <c r="BU18" t="s">
        <v>166</v>
      </c>
      <c r="BV18" t="s">
        <v>166</v>
      </c>
      <c r="BW18" t="s">
        <v>166</v>
      </c>
      <c r="BX18" t="s">
        <v>166</v>
      </c>
    </row>
    <row r="19" spans="2:87" ht="15" hidden="1" customHeight="1" x14ac:dyDescent="0.25">
      <c r="D19" t="s">
        <v>31</v>
      </c>
      <c r="E19" t="s">
        <v>105</v>
      </c>
      <c r="AP19" t="s">
        <v>166</v>
      </c>
      <c r="BB19" t="s">
        <v>166</v>
      </c>
      <c r="BD19" t="s">
        <v>166</v>
      </c>
      <c r="BE19" t="s">
        <v>166</v>
      </c>
      <c r="BF19" t="s">
        <v>166</v>
      </c>
      <c r="BG19" t="s">
        <v>166</v>
      </c>
      <c r="BS19" t="s">
        <v>166</v>
      </c>
      <c r="BT19" t="s">
        <v>166</v>
      </c>
      <c r="BU19" t="s">
        <v>166</v>
      </c>
      <c r="BV19" t="s">
        <v>166</v>
      </c>
      <c r="BW19" t="s">
        <v>166</v>
      </c>
      <c r="BX19" t="s">
        <v>166</v>
      </c>
    </row>
    <row r="20" spans="2:87" ht="15" hidden="1" customHeight="1" x14ac:dyDescent="0.25">
      <c r="D20" t="s">
        <v>32</v>
      </c>
      <c r="E20" t="s">
        <v>106</v>
      </c>
      <c r="AP20" t="s">
        <v>166</v>
      </c>
      <c r="BE20" t="s">
        <v>166</v>
      </c>
      <c r="BH20" t="s">
        <v>166</v>
      </c>
      <c r="BS20" t="s">
        <v>166</v>
      </c>
      <c r="BT20" t="s">
        <v>166</v>
      </c>
      <c r="BU20" t="s">
        <v>166</v>
      </c>
      <c r="BV20" t="s">
        <v>166</v>
      </c>
      <c r="BW20" t="s">
        <v>166</v>
      </c>
      <c r="BX20" t="s">
        <v>166</v>
      </c>
    </row>
    <row r="21" spans="2:87" ht="15" hidden="1" customHeight="1" x14ac:dyDescent="0.25">
      <c r="D21" t="s">
        <v>33</v>
      </c>
      <c r="E21" t="s">
        <v>107</v>
      </c>
      <c r="AP21" t="s">
        <v>166</v>
      </c>
      <c r="AQ21" t="s">
        <v>166</v>
      </c>
      <c r="AR21" t="s">
        <v>166</v>
      </c>
      <c r="AS21" t="s">
        <v>166</v>
      </c>
      <c r="AT21" t="s">
        <v>166</v>
      </c>
      <c r="AU21" t="s">
        <v>166</v>
      </c>
      <c r="AV21" t="s">
        <v>166</v>
      </c>
      <c r="AW21" t="s">
        <v>166</v>
      </c>
      <c r="AX21" t="s">
        <v>166</v>
      </c>
      <c r="AY21" t="s">
        <v>166</v>
      </c>
      <c r="AZ21" t="s">
        <v>166</v>
      </c>
      <c r="BA21" t="s">
        <v>166</v>
      </c>
      <c r="BB21" t="s">
        <v>166</v>
      </c>
      <c r="BC21" t="s">
        <v>166</v>
      </c>
      <c r="BD21" t="s">
        <v>166</v>
      </c>
      <c r="BI21" t="s">
        <v>166</v>
      </c>
      <c r="BJ21" t="s">
        <v>166</v>
      </c>
      <c r="BK21" t="s">
        <v>166</v>
      </c>
      <c r="BL21" t="s">
        <v>166</v>
      </c>
      <c r="BS21" t="s">
        <v>166</v>
      </c>
      <c r="BT21" t="s">
        <v>166</v>
      </c>
      <c r="BU21" t="s">
        <v>166</v>
      </c>
      <c r="BV21" t="s">
        <v>166</v>
      </c>
      <c r="BW21" t="s">
        <v>166</v>
      </c>
      <c r="BX21" t="s">
        <v>166</v>
      </c>
      <c r="BZ21" t="s">
        <v>166</v>
      </c>
      <c r="CA21" t="s">
        <v>166</v>
      </c>
      <c r="CB21" t="s">
        <v>166</v>
      </c>
      <c r="CC21" t="s">
        <v>166</v>
      </c>
      <c r="CD21" t="s">
        <v>166</v>
      </c>
    </row>
    <row r="22" spans="2:87" ht="15" hidden="1" customHeight="1" x14ac:dyDescent="0.25">
      <c r="D22" t="s">
        <v>34</v>
      </c>
      <c r="E22" t="s">
        <v>108</v>
      </c>
      <c r="AP22" t="s">
        <v>166</v>
      </c>
      <c r="AQ22" t="s">
        <v>166</v>
      </c>
      <c r="AR22" t="s">
        <v>166</v>
      </c>
      <c r="AS22" t="s">
        <v>166</v>
      </c>
      <c r="AT22" t="s">
        <v>166</v>
      </c>
      <c r="AU22" t="s">
        <v>166</v>
      </c>
      <c r="AV22" t="s">
        <v>166</v>
      </c>
      <c r="AW22" t="s">
        <v>166</v>
      </c>
      <c r="AX22" t="s">
        <v>166</v>
      </c>
      <c r="AY22" t="s">
        <v>166</v>
      </c>
      <c r="AZ22" t="s">
        <v>166</v>
      </c>
      <c r="BA22" t="s">
        <v>166</v>
      </c>
      <c r="BB22" t="s">
        <v>166</v>
      </c>
      <c r="BC22" t="s">
        <v>166</v>
      </c>
      <c r="BD22" t="s">
        <v>166</v>
      </c>
      <c r="BI22" t="s">
        <v>166</v>
      </c>
      <c r="BJ22" t="s">
        <v>166</v>
      </c>
      <c r="BK22" t="s">
        <v>166</v>
      </c>
      <c r="BL22" t="s">
        <v>166</v>
      </c>
      <c r="BS22" t="s">
        <v>166</v>
      </c>
      <c r="BT22" t="s">
        <v>166</v>
      </c>
      <c r="BU22" t="s">
        <v>166</v>
      </c>
      <c r="BV22" t="s">
        <v>166</v>
      </c>
      <c r="BW22" t="s">
        <v>166</v>
      </c>
      <c r="BX22" t="s">
        <v>166</v>
      </c>
      <c r="BZ22" t="s">
        <v>166</v>
      </c>
      <c r="CA22" t="s">
        <v>166</v>
      </c>
      <c r="CB22" t="s">
        <v>166</v>
      </c>
      <c r="CC22" t="s">
        <v>166</v>
      </c>
      <c r="CD22" t="s">
        <v>166</v>
      </c>
    </row>
    <row r="23" spans="2:87" ht="15" hidden="1" customHeight="1" x14ac:dyDescent="0.25">
      <c r="D23" t="s">
        <v>35</v>
      </c>
      <c r="E23" t="s">
        <v>109</v>
      </c>
      <c r="AP23" t="s">
        <v>166</v>
      </c>
      <c r="AQ23" t="s">
        <v>166</v>
      </c>
      <c r="AR23" t="s">
        <v>166</v>
      </c>
      <c r="AS23" t="s">
        <v>166</v>
      </c>
      <c r="AT23" t="s">
        <v>166</v>
      </c>
      <c r="AU23" t="s">
        <v>166</v>
      </c>
      <c r="AV23" t="s">
        <v>166</v>
      </c>
      <c r="AW23" t="s">
        <v>166</v>
      </c>
      <c r="AX23" t="s">
        <v>166</v>
      </c>
      <c r="AY23" t="s">
        <v>166</v>
      </c>
      <c r="AZ23" t="s">
        <v>166</v>
      </c>
      <c r="BA23" t="s">
        <v>166</v>
      </c>
      <c r="BB23" t="s">
        <v>166</v>
      </c>
      <c r="BC23" t="s">
        <v>166</v>
      </c>
      <c r="BD23" t="s">
        <v>166</v>
      </c>
      <c r="BI23" t="s">
        <v>166</v>
      </c>
      <c r="BJ23" t="s">
        <v>166</v>
      </c>
      <c r="BK23" t="s">
        <v>166</v>
      </c>
      <c r="BL23" t="s">
        <v>166</v>
      </c>
      <c r="BS23" t="s">
        <v>166</v>
      </c>
      <c r="BT23" t="s">
        <v>166</v>
      </c>
      <c r="BU23" t="s">
        <v>166</v>
      </c>
      <c r="BV23" t="s">
        <v>166</v>
      </c>
      <c r="BW23" t="s">
        <v>166</v>
      </c>
      <c r="BX23" t="s">
        <v>166</v>
      </c>
      <c r="BZ23" t="s">
        <v>166</v>
      </c>
      <c r="CA23" t="s">
        <v>166</v>
      </c>
      <c r="CB23" t="s">
        <v>166</v>
      </c>
      <c r="CC23" t="s">
        <v>166</v>
      </c>
      <c r="CD23" t="s">
        <v>166</v>
      </c>
    </row>
    <row r="24" spans="2:87" ht="15" hidden="1" customHeight="1" x14ac:dyDescent="0.25">
      <c r="D24" t="s">
        <v>36</v>
      </c>
      <c r="E24" t="s">
        <v>110</v>
      </c>
      <c r="AP24" t="s">
        <v>166</v>
      </c>
      <c r="AQ24" t="s">
        <v>166</v>
      </c>
      <c r="AR24" t="s">
        <v>166</v>
      </c>
      <c r="AS24" t="s">
        <v>166</v>
      </c>
      <c r="AT24" t="s">
        <v>166</v>
      </c>
      <c r="AU24" t="s">
        <v>166</v>
      </c>
      <c r="AV24" t="s">
        <v>166</v>
      </c>
      <c r="AW24" t="s">
        <v>166</v>
      </c>
      <c r="AX24" t="s">
        <v>166</v>
      </c>
      <c r="AY24" t="s">
        <v>166</v>
      </c>
      <c r="AZ24" t="s">
        <v>166</v>
      </c>
      <c r="BA24" t="s">
        <v>166</v>
      </c>
      <c r="BB24" t="s">
        <v>166</v>
      </c>
      <c r="BC24" t="s">
        <v>166</v>
      </c>
      <c r="BD24" t="s">
        <v>166</v>
      </c>
      <c r="BS24" t="s">
        <v>166</v>
      </c>
      <c r="BT24" t="s">
        <v>166</v>
      </c>
      <c r="BU24" t="s">
        <v>166</v>
      </c>
      <c r="BV24" t="s">
        <v>166</v>
      </c>
      <c r="BW24" t="s">
        <v>166</v>
      </c>
      <c r="BX24" t="s">
        <v>166</v>
      </c>
    </row>
    <row r="25" spans="2:87" ht="15" hidden="1" customHeight="1" x14ac:dyDescent="0.25">
      <c r="D25" t="s">
        <v>37</v>
      </c>
      <c r="E25" t="s">
        <v>111</v>
      </c>
      <c r="AP25" t="s">
        <v>166</v>
      </c>
      <c r="AQ25" t="s">
        <v>166</v>
      </c>
      <c r="AR25" t="s">
        <v>166</v>
      </c>
      <c r="AS25" t="s">
        <v>166</v>
      </c>
      <c r="AT25" t="s">
        <v>166</v>
      </c>
      <c r="AU25" t="s">
        <v>166</v>
      </c>
      <c r="AV25" t="s">
        <v>166</v>
      </c>
      <c r="AW25" t="s">
        <v>166</v>
      </c>
      <c r="AX25" t="s">
        <v>166</v>
      </c>
      <c r="AY25" t="s">
        <v>166</v>
      </c>
      <c r="AZ25" t="s">
        <v>166</v>
      </c>
      <c r="BA25" t="s">
        <v>166</v>
      </c>
      <c r="BB25" t="s">
        <v>166</v>
      </c>
      <c r="BC25" t="s">
        <v>166</v>
      </c>
      <c r="BD25" t="s">
        <v>166</v>
      </c>
      <c r="BT25" t="s">
        <v>166</v>
      </c>
      <c r="BU25" t="s">
        <v>166</v>
      </c>
      <c r="BV25" t="s">
        <v>166</v>
      </c>
      <c r="BW25" t="s">
        <v>166</v>
      </c>
      <c r="BX25" t="s">
        <v>166</v>
      </c>
    </row>
    <row r="26" spans="2:87" ht="15" hidden="1" customHeight="1" x14ac:dyDescent="0.25">
      <c r="D26" t="s">
        <v>38</v>
      </c>
      <c r="E26" t="s">
        <v>112</v>
      </c>
      <c r="AP26" t="s">
        <v>166</v>
      </c>
      <c r="BR26" t="s">
        <v>166</v>
      </c>
      <c r="BS26" t="s">
        <v>166</v>
      </c>
      <c r="BT26" t="s">
        <v>166</v>
      </c>
      <c r="BU26" t="s">
        <v>166</v>
      </c>
      <c r="BV26" t="s">
        <v>166</v>
      </c>
      <c r="BW26" t="s">
        <v>166</v>
      </c>
      <c r="BX26" t="s">
        <v>166</v>
      </c>
    </row>
    <row r="27" spans="2:87" ht="15" hidden="1" customHeight="1" x14ac:dyDescent="0.25">
      <c r="D27" t="s">
        <v>39</v>
      </c>
      <c r="E27" t="s">
        <v>113</v>
      </c>
      <c r="AP27" t="s">
        <v>166</v>
      </c>
      <c r="AQ27" t="s">
        <v>166</v>
      </c>
      <c r="AR27" t="s">
        <v>166</v>
      </c>
      <c r="AS27" t="s">
        <v>166</v>
      </c>
      <c r="AT27" t="s">
        <v>166</v>
      </c>
      <c r="AU27" t="s">
        <v>166</v>
      </c>
      <c r="AV27" t="s">
        <v>166</v>
      </c>
      <c r="AW27" t="s">
        <v>166</v>
      </c>
      <c r="AX27" t="s">
        <v>166</v>
      </c>
      <c r="AZ27" t="s">
        <v>166</v>
      </c>
      <c r="BA27" t="s">
        <v>166</v>
      </c>
      <c r="BB27" t="s">
        <v>166</v>
      </c>
      <c r="BD27" t="s">
        <v>166</v>
      </c>
      <c r="BS27" t="s">
        <v>166</v>
      </c>
      <c r="BT27" t="s">
        <v>166</v>
      </c>
      <c r="BU27" t="s">
        <v>166</v>
      </c>
      <c r="BV27" t="s">
        <v>166</v>
      </c>
      <c r="BW27" t="s">
        <v>166</v>
      </c>
      <c r="BX27" t="s">
        <v>166</v>
      </c>
    </row>
    <row r="28" spans="2:87" ht="15" hidden="1" customHeight="1" x14ac:dyDescent="0.25">
      <c r="D28" t="s">
        <v>40</v>
      </c>
      <c r="E28" t="s">
        <v>114</v>
      </c>
      <c r="CF28" t="s">
        <v>166</v>
      </c>
      <c r="CG28" t="s">
        <v>166</v>
      </c>
      <c r="CH28" t="s">
        <v>166</v>
      </c>
    </row>
    <row r="29" spans="2:87" x14ac:dyDescent="0.25">
      <c r="B29" t="s">
        <v>407</v>
      </c>
      <c r="C29" t="s">
        <v>407</v>
      </c>
      <c r="D29" t="s">
        <v>41</v>
      </c>
      <c r="E29" t="s">
        <v>115</v>
      </c>
      <c r="CF29" t="s">
        <v>166</v>
      </c>
      <c r="CG29" t="s">
        <v>166</v>
      </c>
      <c r="CH29" t="s">
        <v>166</v>
      </c>
      <c r="CI29" t="s">
        <v>166</v>
      </c>
    </row>
    <row r="30" spans="2:87" x14ac:dyDescent="0.25">
      <c r="B30" t="s">
        <v>407</v>
      </c>
      <c r="C30" t="s">
        <v>407</v>
      </c>
      <c r="D30" t="s">
        <v>42</v>
      </c>
      <c r="E30" t="s">
        <v>116</v>
      </c>
      <c r="CF30" t="s">
        <v>166</v>
      </c>
      <c r="CG30" t="s">
        <v>166</v>
      </c>
      <c r="CH30" t="s">
        <v>166</v>
      </c>
      <c r="CI30" t="s">
        <v>166</v>
      </c>
    </row>
    <row r="31" spans="2:87" ht="15" hidden="1" customHeight="1" x14ac:dyDescent="0.25">
      <c r="D31" t="s">
        <v>43</v>
      </c>
      <c r="E31" t="s">
        <v>117</v>
      </c>
      <c r="H31" t="s">
        <v>166</v>
      </c>
      <c r="I31" t="s">
        <v>166</v>
      </c>
      <c r="X31" t="s">
        <v>166</v>
      </c>
      <c r="Y31" t="s">
        <v>166</v>
      </c>
      <c r="Z31" t="s">
        <v>166</v>
      </c>
      <c r="AA31" t="s">
        <v>166</v>
      </c>
      <c r="AB31" t="s">
        <v>166</v>
      </c>
      <c r="AC31" t="s">
        <v>166</v>
      </c>
      <c r="AD31" t="s">
        <v>166</v>
      </c>
    </row>
    <row r="32" spans="2:87" x14ac:dyDescent="0.25">
      <c r="B32" t="s">
        <v>407</v>
      </c>
      <c r="C32" t="s">
        <v>407</v>
      </c>
      <c r="D32" t="s">
        <v>44</v>
      </c>
      <c r="E32" t="s">
        <v>118</v>
      </c>
      <c r="AE32" t="s">
        <v>166</v>
      </c>
      <c r="AF32" t="s">
        <v>166</v>
      </c>
      <c r="AG32" t="s">
        <v>166</v>
      </c>
      <c r="AH32" t="s">
        <v>166</v>
      </c>
      <c r="AI32" t="s">
        <v>166</v>
      </c>
      <c r="AP32" t="s">
        <v>166</v>
      </c>
    </row>
    <row r="33" spans="4:82" ht="15" hidden="1" customHeight="1" x14ac:dyDescent="0.25">
      <c r="D33" t="s">
        <v>45</v>
      </c>
      <c r="E33" t="s">
        <v>119</v>
      </c>
      <c r="AP33" t="s">
        <v>166</v>
      </c>
      <c r="AQ33" t="s">
        <v>166</v>
      </c>
      <c r="AR33" t="s">
        <v>166</v>
      </c>
      <c r="AS33" t="s">
        <v>166</v>
      </c>
      <c r="AT33" t="s">
        <v>166</v>
      </c>
      <c r="AU33" t="s">
        <v>166</v>
      </c>
      <c r="AV33" t="s">
        <v>166</v>
      </c>
      <c r="AW33" t="s">
        <v>166</v>
      </c>
      <c r="AX33" t="s">
        <v>166</v>
      </c>
      <c r="AY33" t="s">
        <v>166</v>
      </c>
      <c r="AZ33" t="s">
        <v>166</v>
      </c>
      <c r="BA33" t="s">
        <v>166</v>
      </c>
      <c r="BB33" t="s">
        <v>166</v>
      </c>
      <c r="BC33" t="s">
        <v>166</v>
      </c>
      <c r="BD33" t="s">
        <v>166</v>
      </c>
      <c r="BI33" t="s">
        <v>166</v>
      </c>
      <c r="BJ33" t="s">
        <v>166</v>
      </c>
      <c r="BK33" t="s">
        <v>166</v>
      </c>
      <c r="BL33" t="s">
        <v>166</v>
      </c>
      <c r="BS33" t="s">
        <v>166</v>
      </c>
      <c r="BT33" t="s">
        <v>166</v>
      </c>
      <c r="BU33" t="s">
        <v>166</v>
      </c>
      <c r="BV33" t="s">
        <v>166</v>
      </c>
      <c r="BW33" t="s">
        <v>166</v>
      </c>
      <c r="BX33" t="s">
        <v>166</v>
      </c>
      <c r="BZ33" t="s">
        <v>166</v>
      </c>
      <c r="CA33" t="s">
        <v>166</v>
      </c>
      <c r="CB33" t="s">
        <v>166</v>
      </c>
      <c r="CC33" t="s">
        <v>166</v>
      </c>
      <c r="CD33" t="s">
        <v>166</v>
      </c>
    </row>
    <row r="34" spans="4:82" ht="15" hidden="1" customHeight="1" x14ac:dyDescent="0.25">
      <c r="D34" t="s">
        <v>46</v>
      </c>
      <c r="E34" t="s">
        <v>120</v>
      </c>
      <c r="AP34" t="s">
        <v>166</v>
      </c>
      <c r="AQ34" t="s">
        <v>166</v>
      </c>
      <c r="AR34" t="s">
        <v>166</v>
      </c>
      <c r="AS34" t="s">
        <v>166</v>
      </c>
      <c r="AT34" t="s">
        <v>166</v>
      </c>
      <c r="AU34" t="s">
        <v>166</v>
      </c>
      <c r="AV34" t="s">
        <v>166</v>
      </c>
      <c r="AW34" t="s">
        <v>166</v>
      </c>
      <c r="AX34" t="s">
        <v>166</v>
      </c>
      <c r="AY34" t="s">
        <v>166</v>
      </c>
      <c r="AZ34" t="s">
        <v>166</v>
      </c>
      <c r="BA34" t="s">
        <v>166</v>
      </c>
      <c r="BB34" t="s">
        <v>166</v>
      </c>
      <c r="BC34" t="s">
        <v>166</v>
      </c>
      <c r="BD34" t="s">
        <v>166</v>
      </c>
      <c r="BI34" t="s">
        <v>166</v>
      </c>
      <c r="BJ34" t="s">
        <v>166</v>
      </c>
      <c r="BK34" t="s">
        <v>166</v>
      </c>
      <c r="BL34" t="s">
        <v>166</v>
      </c>
      <c r="BS34" t="s">
        <v>166</v>
      </c>
      <c r="BT34" t="s">
        <v>166</v>
      </c>
      <c r="BU34" t="s">
        <v>166</v>
      </c>
      <c r="BV34" t="s">
        <v>166</v>
      </c>
      <c r="BW34" t="s">
        <v>166</v>
      </c>
      <c r="BX34" t="s">
        <v>166</v>
      </c>
      <c r="BZ34" t="s">
        <v>166</v>
      </c>
      <c r="CA34" t="s">
        <v>166</v>
      </c>
      <c r="CB34" t="s">
        <v>166</v>
      </c>
      <c r="CC34" t="s">
        <v>166</v>
      </c>
      <c r="CD34" t="s">
        <v>166</v>
      </c>
    </row>
    <row r="35" spans="4:82" ht="15" hidden="1" customHeight="1" x14ac:dyDescent="0.25">
      <c r="D35" t="s">
        <v>47</v>
      </c>
      <c r="E35" t="s">
        <v>121</v>
      </c>
      <c r="AP35" t="s">
        <v>166</v>
      </c>
      <c r="AQ35" t="s">
        <v>166</v>
      </c>
      <c r="AR35" t="s">
        <v>166</v>
      </c>
      <c r="AS35" t="s">
        <v>166</v>
      </c>
      <c r="AT35" t="s">
        <v>166</v>
      </c>
      <c r="AU35" t="s">
        <v>166</v>
      </c>
      <c r="AV35" t="s">
        <v>166</v>
      </c>
      <c r="AW35" t="s">
        <v>166</v>
      </c>
      <c r="AX35" t="s">
        <v>166</v>
      </c>
      <c r="AY35" t="s">
        <v>166</v>
      </c>
      <c r="AZ35" t="s">
        <v>166</v>
      </c>
      <c r="BA35" t="s">
        <v>166</v>
      </c>
      <c r="BB35" t="s">
        <v>166</v>
      </c>
      <c r="BC35" t="s">
        <v>166</v>
      </c>
      <c r="BD35" t="s">
        <v>166</v>
      </c>
      <c r="BI35" t="s">
        <v>166</v>
      </c>
      <c r="BJ35" t="s">
        <v>166</v>
      </c>
      <c r="BK35" t="s">
        <v>166</v>
      </c>
      <c r="BL35" t="s">
        <v>166</v>
      </c>
      <c r="BS35" t="s">
        <v>166</v>
      </c>
      <c r="BT35" t="s">
        <v>166</v>
      </c>
      <c r="BU35" t="s">
        <v>166</v>
      </c>
      <c r="BV35" t="s">
        <v>166</v>
      </c>
      <c r="BW35" t="s">
        <v>166</v>
      </c>
      <c r="BX35" t="s">
        <v>166</v>
      </c>
      <c r="BZ35" t="s">
        <v>166</v>
      </c>
      <c r="CA35" t="s">
        <v>166</v>
      </c>
      <c r="CB35" t="s">
        <v>166</v>
      </c>
      <c r="CC35" t="s">
        <v>166</v>
      </c>
      <c r="CD35" t="s">
        <v>166</v>
      </c>
    </row>
    <row r="36" spans="4:82" ht="15" hidden="1" customHeight="1" x14ac:dyDescent="0.25">
      <c r="D36" t="s">
        <v>48</v>
      </c>
      <c r="E36" t="s">
        <v>122</v>
      </c>
      <c r="BI36" t="s">
        <v>166</v>
      </c>
      <c r="BJ36" t="s">
        <v>166</v>
      </c>
      <c r="BK36" t="s">
        <v>166</v>
      </c>
      <c r="BL36" t="s">
        <v>166</v>
      </c>
      <c r="BP36" t="s">
        <v>166</v>
      </c>
      <c r="BS36" t="s">
        <v>166</v>
      </c>
      <c r="BT36" t="s">
        <v>166</v>
      </c>
      <c r="BU36" t="s">
        <v>166</v>
      </c>
      <c r="BV36" t="s">
        <v>166</v>
      </c>
      <c r="BW36" t="s">
        <v>166</v>
      </c>
      <c r="BX36" t="s">
        <v>166</v>
      </c>
    </row>
    <row r="37" spans="4:82" ht="15" hidden="1" customHeight="1" x14ac:dyDescent="0.25">
      <c r="D37" t="s">
        <v>49</v>
      </c>
      <c r="E37" t="s">
        <v>123</v>
      </c>
      <c r="BI37" t="s">
        <v>166</v>
      </c>
      <c r="BJ37" t="s">
        <v>166</v>
      </c>
      <c r="BK37" t="s">
        <v>166</v>
      </c>
      <c r="BL37" t="s">
        <v>166</v>
      </c>
      <c r="BP37" t="s">
        <v>166</v>
      </c>
      <c r="BS37" t="s">
        <v>166</v>
      </c>
      <c r="BT37" t="s">
        <v>166</v>
      </c>
      <c r="BU37" t="s">
        <v>166</v>
      </c>
      <c r="BV37" t="s">
        <v>166</v>
      </c>
      <c r="BW37" t="s">
        <v>166</v>
      </c>
      <c r="BX37" t="s">
        <v>166</v>
      </c>
    </row>
    <row r="38" spans="4:82" ht="15" hidden="1" customHeight="1" x14ac:dyDescent="0.25">
      <c r="D38" t="s">
        <v>50</v>
      </c>
      <c r="E38" t="s">
        <v>124</v>
      </c>
      <c r="BI38" t="s">
        <v>166</v>
      </c>
      <c r="BJ38" t="s">
        <v>166</v>
      </c>
      <c r="BK38" t="s">
        <v>166</v>
      </c>
      <c r="BL38" t="s">
        <v>166</v>
      </c>
      <c r="BP38" t="s">
        <v>166</v>
      </c>
      <c r="BS38" t="s">
        <v>166</v>
      </c>
      <c r="BT38" t="s">
        <v>166</v>
      </c>
      <c r="BU38" t="s">
        <v>166</v>
      </c>
      <c r="BV38" t="s">
        <v>166</v>
      </c>
      <c r="BW38" t="s">
        <v>166</v>
      </c>
      <c r="BX38" t="s">
        <v>166</v>
      </c>
    </row>
    <row r="39" spans="4:82" ht="15" hidden="1" customHeight="1" x14ac:dyDescent="0.25">
      <c r="D39" t="s">
        <v>51</v>
      </c>
      <c r="E39" t="s">
        <v>125</v>
      </c>
      <c r="BI39" t="s">
        <v>166</v>
      </c>
      <c r="BJ39" t="s">
        <v>166</v>
      </c>
      <c r="BK39" t="s">
        <v>166</v>
      </c>
      <c r="BL39" t="s">
        <v>166</v>
      </c>
      <c r="BP39" t="s">
        <v>166</v>
      </c>
      <c r="BS39" t="s">
        <v>166</v>
      </c>
      <c r="BT39" t="s">
        <v>166</v>
      </c>
      <c r="BU39" t="s">
        <v>166</v>
      </c>
      <c r="BV39" t="s">
        <v>166</v>
      </c>
      <c r="BW39" t="s">
        <v>166</v>
      </c>
      <c r="BX39" t="s">
        <v>166</v>
      </c>
    </row>
    <row r="40" spans="4:82" ht="15" hidden="1" customHeight="1" x14ac:dyDescent="0.25">
      <c r="D40" t="s">
        <v>52</v>
      </c>
      <c r="E40" t="s">
        <v>126</v>
      </c>
      <c r="BI40" t="s">
        <v>166</v>
      </c>
      <c r="BJ40" t="s">
        <v>166</v>
      </c>
      <c r="BK40" t="s">
        <v>166</v>
      </c>
      <c r="BL40" t="s">
        <v>166</v>
      </c>
      <c r="BP40" t="s">
        <v>166</v>
      </c>
      <c r="BS40" t="s">
        <v>166</v>
      </c>
      <c r="BT40" t="s">
        <v>166</v>
      </c>
      <c r="BU40" t="s">
        <v>166</v>
      </c>
      <c r="BV40" t="s">
        <v>166</v>
      </c>
      <c r="BW40" t="s">
        <v>166</v>
      </c>
      <c r="BX40" t="s">
        <v>166</v>
      </c>
    </row>
    <row r="41" spans="4:82" ht="15" hidden="1" customHeight="1" x14ac:dyDescent="0.25">
      <c r="D41" t="s">
        <v>53</v>
      </c>
      <c r="E41" t="s">
        <v>127</v>
      </c>
      <c r="BI41" t="s">
        <v>166</v>
      </c>
      <c r="BJ41" t="s">
        <v>166</v>
      </c>
      <c r="BK41" t="s">
        <v>166</v>
      </c>
      <c r="BL41" t="s">
        <v>166</v>
      </c>
      <c r="BP41" t="s">
        <v>166</v>
      </c>
      <c r="BS41" t="s">
        <v>166</v>
      </c>
      <c r="BT41" t="s">
        <v>166</v>
      </c>
      <c r="BU41" t="s">
        <v>166</v>
      </c>
      <c r="BV41" t="s">
        <v>166</v>
      </c>
      <c r="BW41" t="s">
        <v>166</v>
      </c>
      <c r="BX41" t="s">
        <v>166</v>
      </c>
    </row>
    <row r="42" spans="4:82" ht="15" hidden="1" customHeight="1" x14ac:dyDescent="0.25">
      <c r="D42" t="s">
        <v>54</v>
      </c>
      <c r="E42" t="s">
        <v>128</v>
      </c>
      <c r="BI42" t="s">
        <v>166</v>
      </c>
      <c r="BJ42" t="s">
        <v>166</v>
      </c>
      <c r="BK42" t="s">
        <v>166</v>
      </c>
      <c r="BL42" t="s">
        <v>166</v>
      </c>
      <c r="BP42" t="s">
        <v>166</v>
      </c>
      <c r="BS42" t="s">
        <v>166</v>
      </c>
      <c r="BT42" t="s">
        <v>166</v>
      </c>
      <c r="BU42" t="s">
        <v>166</v>
      </c>
      <c r="BV42" t="s">
        <v>166</v>
      </c>
      <c r="BW42" t="s">
        <v>166</v>
      </c>
      <c r="BX42" t="s">
        <v>166</v>
      </c>
    </row>
    <row r="43" spans="4:82" ht="15" hidden="1" customHeight="1" x14ac:dyDescent="0.25">
      <c r="D43" t="s">
        <v>55</v>
      </c>
      <c r="E43" t="s">
        <v>129</v>
      </c>
      <c r="AP43" t="s">
        <v>166</v>
      </c>
      <c r="BI43" t="s">
        <v>166</v>
      </c>
      <c r="BJ43" t="s">
        <v>166</v>
      </c>
      <c r="BK43" t="s">
        <v>166</v>
      </c>
      <c r="BL43" t="s">
        <v>166</v>
      </c>
      <c r="BP43" t="s">
        <v>166</v>
      </c>
      <c r="BS43" t="s">
        <v>166</v>
      </c>
      <c r="BT43" t="s">
        <v>166</v>
      </c>
      <c r="BU43" t="s">
        <v>166</v>
      </c>
      <c r="BV43" t="s">
        <v>166</v>
      </c>
      <c r="BW43" t="s">
        <v>166</v>
      </c>
      <c r="BX43" t="s">
        <v>166</v>
      </c>
    </row>
    <row r="44" spans="4:82" ht="15" hidden="1" customHeight="1" x14ac:dyDescent="0.25">
      <c r="D44" t="s">
        <v>56</v>
      </c>
      <c r="E44" t="s">
        <v>130</v>
      </c>
      <c r="AP44" t="s">
        <v>166</v>
      </c>
      <c r="BI44" t="s">
        <v>166</v>
      </c>
      <c r="BJ44" t="s">
        <v>166</v>
      </c>
      <c r="BK44" t="s">
        <v>166</v>
      </c>
      <c r="BL44" t="s">
        <v>166</v>
      </c>
      <c r="BP44" t="s">
        <v>166</v>
      </c>
      <c r="BS44" t="s">
        <v>166</v>
      </c>
      <c r="BT44" t="s">
        <v>166</v>
      </c>
      <c r="BU44" t="s">
        <v>166</v>
      </c>
      <c r="BV44" t="s">
        <v>166</v>
      </c>
      <c r="BW44" t="s">
        <v>166</v>
      </c>
      <c r="BX44" t="s">
        <v>166</v>
      </c>
    </row>
    <row r="45" spans="4:82" ht="15" hidden="1" customHeight="1" x14ac:dyDescent="0.25">
      <c r="D45" t="s">
        <v>57</v>
      </c>
      <c r="E45" t="s">
        <v>131</v>
      </c>
      <c r="AP45" t="s">
        <v>166</v>
      </c>
      <c r="BI45" t="s">
        <v>166</v>
      </c>
      <c r="BJ45" t="s">
        <v>166</v>
      </c>
      <c r="BK45" t="s">
        <v>166</v>
      </c>
      <c r="BL45" t="s">
        <v>166</v>
      </c>
      <c r="BP45" t="s">
        <v>166</v>
      </c>
      <c r="BS45" t="s">
        <v>166</v>
      </c>
      <c r="BT45" t="s">
        <v>166</v>
      </c>
      <c r="BU45" t="s">
        <v>166</v>
      </c>
      <c r="BV45" t="s">
        <v>166</v>
      </c>
      <c r="BW45" t="s">
        <v>166</v>
      </c>
      <c r="BX45" t="s">
        <v>166</v>
      </c>
    </row>
    <row r="46" spans="4:82" ht="15" hidden="1" customHeight="1" x14ac:dyDescent="0.25">
      <c r="D46" t="s">
        <v>58</v>
      </c>
      <c r="E46" t="s">
        <v>132</v>
      </c>
      <c r="AP46" t="s">
        <v>166</v>
      </c>
      <c r="BI46" t="s">
        <v>166</v>
      </c>
      <c r="BJ46" t="s">
        <v>166</v>
      </c>
      <c r="BK46" t="s">
        <v>166</v>
      </c>
      <c r="BL46" t="s">
        <v>166</v>
      </c>
      <c r="BP46" t="s">
        <v>166</v>
      </c>
      <c r="BS46" t="s">
        <v>166</v>
      </c>
      <c r="BT46" t="s">
        <v>166</v>
      </c>
      <c r="BU46" t="s">
        <v>166</v>
      </c>
      <c r="BV46" t="s">
        <v>166</v>
      </c>
      <c r="BW46" t="s">
        <v>166</v>
      </c>
      <c r="BX46" t="s">
        <v>166</v>
      </c>
    </row>
    <row r="47" spans="4:82" ht="15" hidden="1" customHeight="1" x14ac:dyDescent="0.25">
      <c r="D47" t="s">
        <v>59</v>
      </c>
      <c r="E47" t="s">
        <v>133</v>
      </c>
      <c r="AP47" t="s">
        <v>166</v>
      </c>
      <c r="BI47" t="s">
        <v>166</v>
      </c>
      <c r="BJ47" t="s">
        <v>166</v>
      </c>
      <c r="BK47" t="s">
        <v>166</v>
      </c>
      <c r="BL47" t="s">
        <v>166</v>
      </c>
      <c r="BP47" t="s">
        <v>166</v>
      </c>
      <c r="BS47" t="s">
        <v>166</v>
      </c>
      <c r="BT47" t="s">
        <v>166</v>
      </c>
      <c r="BU47" t="s">
        <v>166</v>
      </c>
      <c r="BV47" t="s">
        <v>166</v>
      </c>
      <c r="BW47" t="s">
        <v>166</v>
      </c>
      <c r="BX47" t="s">
        <v>166</v>
      </c>
    </row>
    <row r="48" spans="4:82" ht="15" hidden="1" customHeight="1" x14ac:dyDescent="0.25">
      <c r="D48" t="s">
        <v>60</v>
      </c>
      <c r="E48" t="s">
        <v>134</v>
      </c>
      <c r="AP48" t="s">
        <v>166</v>
      </c>
      <c r="BI48" t="s">
        <v>166</v>
      </c>
      <c r="BJ48" t="s">
        <v>166</v>
      </c>
      <c r="BK48" t="s">
        <v>166</v>
      </c>
      <c r="BL48" t="s">
        <v>166</v>
      </c>
      <c r="BP48" t="s">
        <v>166</v>
      </c>
      <c r="BS48" t="s">
        <v>166</v>
      </c>
      <c r="BT48" t="s">
        <v>166</v>
      </c>
      <c r="BU48" t="s">
        <v>166</v>
      </c>
      <c r="BV48" t="s">
        <v>166</v>
      </c>
      <c r="BW48" t="s">
        <v>166</v>
      </c>
      <c r="BX48" t="s">
        <v>166</v>
      </c>
    </row>
    <row r="49" spans="2:114" ht="15" hidden="1" customHeight="1" x14ac:dyDescent="0.25">
      <c r="D49" t="s">
        <v>61</v>
      </c>
      <c r="E49" t="s">
        <v>135</v>
      </c>
      <c r="AP49" t="s">
        <v>166</v>
      </c>
      <c r="BI49" t="s">
        <v>166</v>
      </c>
      <c r="BJ49" t="s">
        <v>166</v>
      </c>
      <c r="BK49" t="s">
        <v>166</v>
      </c>
      <c r="BL49" t="s">
        <v>166</v>
      </c>
      <c r="BP49" t="s">
        <v>166</v>
      </c>
      <c r="BS49" t="s">
        <v>166</v>
      </c>
      <c r="BU49" t="s">
        <v>166</v>
      </c>
      <c r="BV49" t="s">
        <v>166</v>
      </c>
      <c r="BW49" t="s">
        <v>166</v>
      </c>
      <c r="BX49" t="s">
        <v>166</v>
      </c>
    </row>
    <row r="50" spans="2:114" x14ac:dyDescent="0.25">
      <c r="B50" t="s">
        <v>407</v>
      </c>
      <c r="C50" t="s">
        <v>407</v>
      </c>
      <c r="D50" t="s">
        <v>62</v>
      </c>
      <c r="E50" t="s">
        <v>136</v>
      </c>
      <c r="F50" t="s">
        <v>166</v>
      </c>
      <c r="G50" t="s">
        <v>166</v>
      </c>
      <c r="H50" t="s">
        <v>166</v>
      </c>
      <c r="I50" t="s">
        <v>166</v>
      </c>
      <c r="J50" t="s">
        <v>166</v>
      </c>
      <c r="K50" t="s">
        <v>166</v>
      </c>
      <c r="M50" t="s">
        <v>166</v>
      </c>
    </row>
    <row r="51" spans="2:114" x14ac:dyDescent="0.25">
      <c r="B51" t="s">
        <v>407</v>
      </c>
      <c r="C51" t="s">
        <v>407</v>
      </c>
      <c r="D51" t="s">
        <v>63</v>
      </c>
      <c r="E51" t="s">
        <v>137</v>
      </c>
      <c r="F51" t="s">
        <v>166</v>
      </c>
      <c r="G51" t="s">
        <v>166</v>
      </c>
      <c r="H51" t="s">
        <v>166</v>
      </c>
      <c r="I51" t="s">
        <v>166</v>
      </c>
      <c r="J51" t="s">
        <v>166</v>
      </c>
      <c r="K51" t="s">
        <v>166</v>
      </c>
      <c r="M51" t="s">
        <v>166</v>
      </c>
    </row>
    <row r="52" spans="2:114" x14ac:dyDescent="0.25">
      <c r="B52" t="s">
        <v>407</v>
      </c>
      <c r="C52" t="s">
        <v>407</v>
      </c>
      <c r="D52" t="s">
        <v>64</v>
      </c>
      <c r="E52" t="s">
        <v>138</v>
      </c>
      <c r="F52" t="s">
        <v>166</v>
      </c>
      <c r="G52" t="s">
        <v>166</v>
      </c>
      <c r="H52" t="s">
        <v>166</v>
      </c>
      <c r="I52" t="s">
        <v>166</v>
      </c>
      <c r="J52" t="s">
        <v>166</v>
      </c>
      <c r="K52" t="s">
        <v>166</v>
      </c>
      <c r="M52" t="s">
        <v>166</v>
      </c>
    </row>
    <row r="53" spans="2:114" ht="15" customHeight="1" x14ac:dyDescent="0.25">
      <c r="B53" t="s">
        <v>407</v>
      </c>
      <c r="D53" t="s">
        <v>65</v>
      </c>
      <c r="E53" t="s">
        <v>139</v>
      </c>
      <c r="CJ53" t="s">
        <v>166</v>
      </c>
      <c r="CK53" t="s">
        <v>166</v>
      </c>
      <c r="CL53" t="s">
        <v>166</v>
      </c>
      <c r="CN53" t="s">
        <v>166</v>
      </c>
      <c r="CO53" t="s">
        <v>166</v>
      </c>
      <c r="CP53" t="s">
        <v>166</v>
      </c>
      <c r="CQ53" t="s">
        <v>166</v>
      </c>
    </row>
    <row r="54" spans="2:114" x14ac:dyDescent="0.25">
      <c r="B54" t="s">
        <v>407</v>
      </c>
      <c r="C54" t="s">
        <v>407</v>
      </c>
      <c r="D54" t="s">
        <v>66</v>
      </c>
      <c r="E54" t="s">
        <v>140</v>
      </c>
      <c r="CR54" t="s">
        <v>166</v>
      </c>
      <c r="CS54" t="s">
        <v>166</v>
      </c>
      <c r="CT54" t="s">
        <v>166</v>
      </c>
      <c r="CU54" t="s">
        <v>166</v>
      </c>
      <c r="CX54" t="s">
        <v>166</v>
      </c>
      <c r="CZ54" t="s">
        <v>166</v>
      </c>
      <c r="DA54" t="s">
        <v>166</v>
      </c>
    </row>
    <row r="55" spans="2:114" x14ac:dyDescent="0.25">
      <c r="B55" t="s">
        <v>407</v>
      </c>
      <c r="C55" t="s">
        <v>407</v>
      </c>
      <c r="D55" t="s">
        <v>67</v>
      </c>
      <c r="E55" t="s">
        <v>141</v>
      </c>
      <c r="H55" t="s">
        <v>166</v>
      </c>
      <c r="I55" t="s">
        <v>166</v>
      </c>
      <c r="N55" t="s">
        <v>166</v>
      </c>
      <c r="O55" t="s">
        <v>166</v>
      </c>
      <c r="P55" t="s">
        <v>166</v>
      </c>
      <c r="Q55" t="s">
        <v>166</v>
      </c>
      <c r="R55" t="s">
        <v>166</v>
      </c>
      <c r="S55" t="s">
        <v>166</v>
      </c>
      <c r="U55" t="s">
        <v>166</v>
      </c>
      <c r="V55" t="s">
        <v>166</v>
      </c>
      <c r="CR55" t="s">
        <v>166</v>
      </c>
      <c r="CS55" t="s">
        <v>166</v>
      </c>
      <c r="CT55" t="s">
        <v>166</v>
      </c>
    </row>
    <row r="56" spans="2:114" x14ac:dyDescent="0.25">
      <c r="B56" t="s">
        <v>407</v>
      </c>
      <c r="C56" t="s">
        <v>407</v>
      </c>
      <c r="D56" t="s">
        <v>68</v>
      </c>
      <c r="E56" t="s">
        <v>142</v>
      </c>
      <c r="H56" t="s">
        <v>166</v>
      </c>
      <c r="I56" t="s">
        <v>166</v>
      </c>
      <c r="N56" t="s">
        <v>166</v>
      </c>
      <c r="O56" t="s">
        <v>166</v>
      </c>
      <c r="P56" t="s">
        <v>166</v>
      </c>
      <c r="Q56" t="s">
        <v>166</v>
      </c>
      <c r="R56" t="s">
        <v>166</v>
      </c>
      <c r="S56" t="s">
        <v>166</v>
      </c>
      <c r="U56" t="s">
        <v>166</v>
      </c>
      <c r="V56" t="s">
        <v>166</v>
      </c>
      <c r="CR56" t="s">
        <v>166</v>
      </c>
      <c r="CS56" t="s">
        <v>166</v>
      </c>
      <c r="CT56" t="s">
        <v>166</v>
      </c>
    </row>
    <row r="57" spans="2:114" ht="15" customHeight="1" x14ac:dyDescent="0.25">
      <c r="B57" t="s">
        <v>407</v>
      </c>
      <c r="D57" t="s">
        <v>69</v>
      </c>
      <c r="E57" t="s">
        <v>143</v>
      </c>
      <c r="CR57" t="s">
        <v>166</v>
      </c>
      <c r="CS57" t="s">
        <v>166</v>
      </c>
      <c r="CT57" t="s">
        <v>166</v>
      </c>
      <c r="CU57" t="s">
        <v>166</v>
      </c>
      <c r="CX57" t="s">
        <v>166</v>
      </c>
      <c r="CZ57" t="s">
        <v>166</v>
      </c>
      <c r="DA57" t="s">
        <v>166</v>
      </c>
    </row>
    <row r="58" spans="2:114" ht="15" hidden="1" customHeight="1" x14ac:dyDescent="0.25">
      <c r="D58" t="s">
        <v>70</v>
      </c>
      <c r="E58" t="s">
        <v>144</v>
      </c>
      <c r="F58" t="s">
        <v>166</v>
      </c>
      <c r="G58" t="s">
        <v>166</v>
      </c>
      <c r="H58" t="s">
        <v>166</v>
      </c>
      <c r="I58" t="s">
        <v>166</v>
      </c>
      <c r="J58" t="s">
        <v>166</v>
      </c>
      <c r="K58" t="s">
        <v>166</v>
      </c>
      <c r="M58" t="s">
        <v>166</v>
      </c>
    </row>
    <row r="59" spans="2:114" x14ac:dyDescent="0.25">
      <c r="B59" t="s">
        <v>407</v>
      </c>
      <c r="C59" t="s">
        <v>407</v>
      </c>
      <c r="D59" t="s">
        <v>71</v>
      </c>
      <c r="E59" t="s">
        <v>145</v>
      </c>
      <c r="CR59" t="s">
        <v>166</v>
      </c>
      <c r="CS59" t="s">
        <v>166</v>
      </c>
      <c r="CT59" t="s">
        <v>166</v>
      </c>
      <c r="CU59" t="s">
        <v>166</v>
      </c>
      <c r="CX59" t="s">
        <v>166</v>
      </c>
      <c r="CZ59" t="s">
        <v>166</v>
      </c>
      <c r="DA59" t="s">
        <v>166</v>
      </c>
    </row>
    <row r="60" spans="2:114" x14ac:dyDescent="0.25">
      <c r="B60" t="s">
        <v>407</v>
      </c>
      <c r="C60" t="s">
        <v>407</v>
      </c>
      <c r="D60" t="s">
        <v>72</v>
      </c>
      <c r="E60" t="s">
        <v>146</v>
      </c>
      <c r="CR60" t="s">
        <v>166</v>
      </c>
      <c r="CS60" t="s">
        <v>166</v>
      </c>
      <c r="CT60" t="s">
        <v>166</v>
      </c>
      <c r="CU60" t="s">
        <v>166</v>
      </c>
      <c r="CX60" t="s">
        <v>166</v>
      </c>
      <c r="CZ60" t="s">
        <v>166</v>
      </c>
      <c r="DA60" t="s">
        <v>166</v>
      </c>
    </row>
    <row r="61" spans="2:114" ht="15" customHeight="1" x14ac:dyDescent="0.25">
      <c r="B61" t="s">
        <v>407</v>
      </c>
      <c r="D61" t="s">
        <v>73</v>
      </c>
      <c r="E61" t="s">
        <v>147</v>
      </c>
      <c r="F61" t="s">
        <v>166</v>
      </c>
      <c r="G61" t="s">
        <v>166</v>
      </c>
      <c r="H61" t="s">
        <v>166</v>
      </c>
      <c r="I61" t="s">
        <v>166</v>
      </c>
      <c r="J61" t="s">
        <v>166</v>
      </c>
      <c r="K61" t="s">
        <v>166</v>
      </c>
      <c r="M61" t="s">
        <v>166</v>
      </c>
    </row>
    <row r="62" spans="2:114" x14ac:dyDescent="0.25">
      <c r="B62" t="s">
        <v>407</v>
      </c>
      <c r="C62" t="s">
        <v>407</v>
      </c>
      <c r="D62" t="s">
        <v>74</v>
      </c>
      <c r="E62" t="s">
        <v>148</v>
      </c>
      <c r="CR62" t="s">
        <v>166</v>
      </c>
      <c r="CS62" t="s">
        <v>166</v>
      </c>
      <c r="CT62" t="s">
        <v>166</v>
      </c>
      <c r="DC62" t="s">
        <v>166</v>
      </c>
      <c r="DD62" t="s">
        <v>166</v>
      </c>
      <c r="DE62" t="s">
        <v>166</v>
      </c>
    </row>
    <row r="63" spans="2:114" ht="15" customHeight="1" x14ac:dyDescent="0.25">
      <c r="B63" t="s">
        <v>407</v>
      </c>
      <c r="D63" t="s">
        <v>75</v>
      </c>
      <c r="E63" t="s">
        <v>149</v>
      </c>
      <c r="DF63" t="s">
        <v>166</v>
      </c>
      <c r="DG63" t="s">
        <v>166</v>
      </c>
      <c r="DH63" t="s">
        <v>166</v>
      </c>
      <c r="DI63" t="s">
        <v>166</v>
      </c>
      <c r="DJ63" t="s">
        <v>166</v>
      </c>
    </row>
    <row r="64" spans="2:114" ht="15" hidden="1" customHeight="1" x14ac:dyDescent="0.25">
      <c r="D64" t="s">
        <v>76</v>
      </c>
      <c r="E64" t="s">
        <v>150</v>
      </c>
      <c r="CF64" t="s">
        <v>166</v>
      </c>
      <c r="CG64" t="s">
        <v>166</v>
      </c>
      <c r="CH64" t="s">
        <v>166</v>
      </c>
    </row>
    <row r="65" spans="2:125" x14ac:dyDescent="0.25">
      <c r="B65" t="s">
        <v>407</v>
      </c>
      <c r="C65" t="s">
        <v>407</v>
      </c>
      <c r="D65" t="s">
        <v>77</v>
      </c>
      <c r="E65" t="s">
        <v>151</v>
      </c>
      <c r="F65" t="s">
        <v>166</v>
      </c>
      <c r="G65" t="s">
        <v>166</v>
      </c>
      <c r="H65" t="s">
        <v>166</v>
      </c>
      <c r="I65" t="s">
        <v>166</v>
      </c>
      <c r="J65" t="s">
        <v>166</v>
      </c>
      <c r="K65" t="s">
        <v>166</v>
      </c>
      <c r="M65" t="s">
        <v>166</v>
      </c>
    </row>
    <row r="66" spans="2:125" x14ac:dyDescent="0.25">
      <c r="B66" t="s">
        <v>407</v>
      </c>
      <c r="C66" t="s">
        <v>407</v>
      </c>
      <c r="D66" t="s">
        <v>78</v>
      </c>
      <c r="E66" t="s">
        <v>152</v>
      </c>
      <c r="F66" t="s">
        <v>166</v>
      </c>
      <c r="G66" t="s">
        <v>166</v>
      </c>
      <c r="H66" t="s">
        <v>166</v>
      </c>
      <c r="I66" t="s">
        <v>166</v>
      </c>
      <c r="J66" t="s">
        <v>166</v>
      </c>
      <c r="K66" t="s">
        <v>166</v>
      </c>
      <c r="M66" t="s">
        <v>166</v>
      </c>
    </row>
    <row r="67" spans="2:125" ht="15" customHeight="1" x14ac:dyDescent="0.25">
      <c r="B67" t="s">
        <v>407</v>
      </c>
      <c r="D67" t="s">
        <v>79</v>
      </c>
      <c r="E67" t="s">
        <v>153</v>
      </c>
      <c r="CJ67" t="s">
        <v>166</v>
      </c>
      <c r="CK67" t="s">
        <v>166</v>
      </c>
      <c r="CM67" t="s">
        <v>166</v>
      </c>
      <c r="CN67" t="s">
        <v>166</v>
      </c>
      <c r="CO67" t="s">
        <v>166</v>
      </c>
      <c r="CP67" t="s">
        <v>166</v>
      </c>
      <c r="CQ67" t="s">
        <v>166</v>
      </c>
    </row>
    <row r="68" spans="2:125" x14ac:dyDescent="0.25">
      <c r="B68" t="s">
        <v>407</v>
      </c>
      <c r="C68" t="s">
        <v>407</v>
      </c>
      <c r="D68" t="s">
        <v>80</v>
      </c>
      <c r="E68" t="s">
        <v>154</v>
      </c>
      <c r="H68" t="s">
        <v>166</v>
      </c>
      <c r="I68" t="s">
        <v>166</v>
      </c>
      <c r="N68" t="s">
        <v>166</v>
      </c>
      <c r="O68" t="s">
        <v>166</v>
      </c>
      <c r="P68" t="s">
        <v>166</v>
      </c>
      <c r="Q68" t="s">
        <v>166</v>
      </c>
      <c r="R68" t="s">
        <v>166</v>
      </c>
      <c r="S68" t="s">
        <v>166</v>
      </c>
      <c r="U68" t="s">
        <v>166</v>
      </c>
      <c r="V68" t="s">
        <v>166</v>
      </c>
      <c r="CR68" t="s">
        <v>166</v>
      </c>
      <c r="CS68" t="s">
        <v>166</v>
      </c>
      <c r="CT68" t="s">
        <v>166</v>
      </c>
    </row>
    <row r="69" spans="2:125" x14ac:dyDescent="0.25">
      <c r="B69" t="s">
        <v>407</v>
      </c>
      <c r="C69" t="s">
        <v>407</v>
      </c>
      <c r="D69" t="s">
        <v>81</v>
      </c>
      <c r="E69" t="s">
        <v>155</v>
      </c>
      <c r="CR69" t="s">
        <v>166</v>
      </c>
      <c r="CS69" t="s">
        <v>166</v>
      </c>
      <c r="CT69" t="s">
        <v>166</v>
      </c>
      <c r="CV69" t="s">
        <v>166</v>
      </c>
      <c r="CY69" t="s">
        <v>166</v>
      </c>
      <c r="DB69" t="s">
        <v>166</v>
      </c>
    </row>
    <row r="70" spans="2:125" x14ac:dyDescent="0.25">
      <c r="B70" t="s">
        <v>407</v>
      </c>
      <c r="C70" t="s">
        <v>407</v>
      </c>
      <c r="D70" t="s">
        <v>82</v>
      </c>
      <c r="E70" t="s">
        <v>156</v>
      </c>
      <c r="H70" t="s">
        <v>166</v>
      </c>
      <c r="I70" t="s">
        <v>166</v>
      </c>
      <c r="N70" t="s">
        <v>166</v>
      </c>
      <c r="O70" t="s">
        <v>166</v>
      </c>
      <c r="P70" t="s">
        <v>166</v>
      </c>
      <c r="Q70" t="s">
        <v>166</v>
      </c>
      <c r="R70" t="s">
        <v>166</v>
      </c>
      <c r="S70" t="s">
        <v>166</v>
      </c>
      <c r="U70" t="s">
        <v>166</v>
      </c>
      <c r="V70" t="s">
        <v>166</v>
      </c>
    </row>
    <row r="71" spans="2:125" x14ac:dyDescent="0.25">
      <c r="B71" t="s">
        <v>407</v>
      </c>
      <c r="C71" t="s">
        <v>407</v>
      </c>
      <c r="D71" t="s">
        <v>83</v>
      </c>
      <c r="E71" t="s">
        <v>157</v>
      </c>
      <c r="CR71" t="s">
        <v>166</v>
      </c>
      <c r="CS71" t="s">
        <v>166</v>
      </c>
      <c r="CT71" t="s">
        <v>166</v>
      </c>
      <c r="CV71" t="s">
        <v>166</v>
      </c>
      <c r="CY71" t="s">
        <v>166</v>
      </c>
      <c r="DB71" t="s">
        <v>166</v>
      </c>
    </row>
    <row r="72" spans="2:125" x14ac:dyDescent="0.25">
      <c r="B72" t="s">
        <v>407</v>
      </c>
      <c r="C72" t="s">
        <v>407</v>
      </c>
      <c r="D72" t="s">
        <v>84</v>
      </c>
      <c r="E72" t="s">
        <v>158</v>
      </c>
      <c r="CR72" t="s">
        <v>166</v>
      </c>
      <c r="CS72" t="s">
        <v>166</v>
      </c>
      <c r="CT72" t="s">
        <v>166</v>
      </c>
      <c r="CV72" t="s">
        <v>166</v>
      </c>
      <c r="CY72" t="s">
        <v>166</v>
      </c>
      <c r="DB72" t="s">
        <v>166</v>
      </c>
    </row>
    <row r="73" spans="2:125" x14ac:dyDescent="0.25">
      <c r="B73" t="s">
        <v>407</v>
      </c>
      <c r="C73" t="s">
        <v>407</v>
      </c>
      <c r="D73" t="s">
        <v>85</v>
      </c>
      <c r="E73" t="s">
        <v>159</v>
      </c>
      <c r="CR73" t="s">
        <v>166</v>
      </c>
      <c r="CS73" t="s">
        <v>166</v>
      </c>
      <c r="CT73" t="s">
        <v>166</v>
      </c>
      <c r="CV73" t="s">
        <v>166</v>
      </c>
      <c r="CW73" t="s">
        <v>166</v>
      </c>
      <c r="CY73" t="s">
        <v>166</v>
      </c>
      <c r="DB73" t="s">
        <v>166</v>
      </c>
    </row>
    <row r="74" spans="2:125" ht="15" customHeight="1" x14ac:dyDescent="0.25">
      <c r="B74" t="s">
        <v>407</v>
      </c>
      <c r="D74" t="s">
        <v>86</v>
      </c>
      <c r="E74" t="s">
        <v>160</v>
      </c>
      <c r="DF74" t="s">
        <v>166</v>
      </c>
      <c r="DG74" t="s">
        <v>166</v>
      </c>
      <c r="DH74" t="s">
        <v>166</v>
      </c>
      <c r="DI74" t="s">
        <v>166</v>
      </c>
      <c r="DJ74" t="s">
        <v>166</v>
      </c>
    </row>
    <row r="75" spans="2:125" ht="15" customHeight="1" x14ac:dyDescent="0.25">
      <c r="B75" t="s">
        <v>407</v>
      </c>
      <c r="D75" t="s">
        <v>87</v>
      </c>
      <c r="E75" t="s">
        <v>161</v>
      </c>
      <c r="DK75" t="s">
        <v>166</v>
      </c>
      <c r="DL75" t="s">
        <v>166</v>
      </c>
      <c r="DM75" t="s">
        <v>166</v>
      </c>
      <c r="DN75" t="s">
        <v>166</v>
      </c>
      <c r="DO75" t="s">
        <v>166</v>
      </c>
    </row>
    <row r="76" spans="2:125" x14ac:dyDescent="0.25">
      <c r="B76" t="s">
        <v>407</v>
      </c>
      <c r="C76" t="s">
        <v>407</v>
      </c>
      <c r="D76" t="s">
        <v>88</v>
      </c>
      <c r="E76" t="s">
        <v>162</v>
      </c>
      <c r="DP76" t="s">
        <v>166</v>
      </c>
      <c r="DQ76" t="s">
        <v>166</v>
      </c>
      <c r="DR76" t="s">
        <v>166</v>
      </c>
      <c r="DS76" t="s">
        <v>166</v>
      </c>
      <c r="DT76" t="s">
        <v>166</v>
      </c>
      <c r="DU76" t="s">
        <v>166</v>
      </c>
    </row>
    <row r="77" spans="2:125" x14ac:dyDescent="0.25">
      <c r="B77" t="s">
        <v>407</v>
      </c>
      <c r="C77" t="s">
        <v>407</v>
      </c>
      <c r="D77" t="s">
        <v>89</v>
      </c>
      <c r="E77" t="s">
        <v>163</v>
      </c>
      <c r="DP77" t="s">
        <v>166</v>
      </c>
      <c r="DQ77" t="s">
        <v>166</v>
      </c>
      <c r="DR77" t="s">
        <v>166</v>
      </c>
      <c r="DS77" t="s">
        <v>166</v>
      </c>
      <c r="DT77" t="s">
        <v>166</v>
      </c>
      <c r="DU77" t="s">
        <v>166</v>
      </c>
    </row>
    <row r="78" spans="2:125" ht="15" hidden="1" customHeight="1" x14ac:dyDescent="0.25">
      <c r="B78">
        <f>COUNTA(B4:B77)</f>
        <v>34</v>
      </c>
      <c r="C78">
        <f>COUNTA(C4:C77)</f>
        <v>25</v>
      </c>
    </row>
  </sheetData>
  <autoFilter ref="B3:DU78">
    <filterColumn colId="0">
      <filters>
        <filter val="X"/>
      </filters>
    </filterColumn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6"/>
  <sheetViews>
    <sheetView workbookViewId="0"/>
  </sheetViews>
  <sheetFormatPr defaultRowHeight="15" x14ac:dyDescent="0.25"/>
  <cols>
    <col min="3" max="3" width="0" hidden="1" customWidth="1"/>
  </cols>
  <sheetData>
    <row r="1" spans="1:28" x14ac:dyDescent="0.25">
      <c r="A1" t="s">
        <v>458</v>
      </c>
    </row>
    <row r="3" spans="1:28" x14ac:dyDescent="0.25">
      <c r="A3" s="4"/>
      <c r="B3" s="4"/>
      <c r="C3" s="4" t="s">
        <v>405</v>
      </c>
      <c r="D3" s="4" t="s">
        <v>407</v>
      </c>
      <c r="E3" s="4" t="s">
        <v>407</v>
      </c>
      <c r="F3" s="4" t="s">
        <v>407</v>
      </c>
      <c r="G3" s="4" t="s">
        <v>407</v>
      </c>
      <c r="H3" s="4" t="s">
        <v>407</v>
      </c>
      <c r="I3" s="4" t="s">
        <v>407</v>
      </c>
      <c r="J3" s="4" t="s">
        <v>407</v>
      </c>
      <c r="K3" s="4" t="s">
        <v>407</v>
      </c>
      <c r="L3" s="4" t="s">
        <v>407</v>
      </c>
      <c r="M3" s="4" t="s">
        <v>407</v>
      </c>
      <c r="N3" s="4" t="s">
        <v>407</v>
      </c>
      <c r="O3" s="4" t="s">
        <v>407</v>
      </c>
      <c r="P3" s="4" t="s">
        <v>407</v>
      </c>
      <c r="Q3" s="4" t="s">
        <v>407</v>
      </c>
      <c r="R3" s="4" t="s">
        <v>407</v>
      </c>
      <c r="S3" s="4" t="s">
        <v>407</v>
      </c>
      <c r="T3" s="4" t="s">
        <v>407</v>
      </c>
      <c r="U3" s="4" t="s">
        <v>407</v>
      </c>
      <c r="V3" s="4" t="s">
        <v>407</v>
      </c>
      <c r="W3" s="4" t="s">
        <v>407</v>
      </c>
      <c r="X3" s="4" t="s">
        <v>407</v>
      </c>
      <c r="Y3" s="4" t="s">
        <v>407</v>
      </c>
      <c r="Z3" s="4" t="s">
        <v>407</v>
      </c>
      <c r="AA3" s="4" t="s">
        <v>407</v>
      </c>
      <c r="AB3" s="4" t="s">
        <v>407</v>
      </c>
    </row>
    <row r="4" spans="1:28" x14ac:dyDescent="0.25">
      <c r="A4" s="4"/>
      <c r="B4" s="4"/>
      <c r="C4" s="4"/>
      <c r="D4" s="4" t="s">
        <v>21</v>
      </c>
      <c r="E4" s="4" t="s">
        <v>24</v>
      </c>
      <c r="F4" s="4" t="s">
        <v>25</v>
      </c>
      <c r="G4" s="4" t="s">
        <v>41</v>
      </c>
      <c r="H4" s="4" t="s">
        <v>42</v>
      </c>
      <c r="I4" s="4" t="s">
        <v>44</v>
      </c>
      <c r="J4" s="4" t="s">
        <v>62</v>
      </c>
      <c r="K4" s="4" t="s">
        <v>63</v>
      </c>
      <c r="L4" s="4" t="s">
        <v>64</v>
      </c>
      <c r="M4" s="4" t="s">
        <v>66</v>
      </c>
      <c r="N4" s="4" t="s">
        <v>67</v>
      </c>
      <c r="O4" s="4" t="s">
        <v>68</v>
      </c>
      <c r="P4" s="4" t="s">
        <v>71</v>
      </c>
      <c r="Q4" s="4" t="s">
        <v>72</v>
      </c>
      <c r="R4" s="4" t="s">
        <v>74</v>
      </c>
      <c r="S4" s="4" t="s">
        <v>77</v>
      </c>
      <c r="T4" s="4" t="s">
        <v>78</v>
      </c>
      <c r="U4" s="4" t="s">
        <v>80</v>
      </c>
      <c r="V4" s="4" t="s">
        <v>81</v>
      </c>
      <c r="W4" s="4" t="s">
        <v>82</v>
      </c>
      <c r="X4" s="4" t="s">
        <v>83</v>
      </c>
      <c r="Y4" s="4" t="s">
        <v>84</v>
      </c>
      <c r="Z4" s="4" t="s">
        <v>85</v>
      </c>
      <c r="AA4" s="4" t="s">
        <v>88</v>
      </c>
      <c r="AB4" s="4" t="s">
        <v>89</v>
      </c>
    </row>
    <row r="5" spans="1:28" hidden="1" x14ac:dyDescent="0.25">
      <c r="A5" s="4" t="s">
        <v>408</v>
      </c>
      <c r="B5" s="4"/>
      <c r="C5" s="4"/>
      <c r="D5" s="4" t="s">
        <v>95</v>
      </c>
      <c r="E5" s="4" t="s">
        <v>98</v>
      </c>
      <c r="F5" s="4" t="s">
        <v>99</v>
      </c>
      <c r="G5" s="4" t="s">
        <v>115</v>
      </c>
      <c r="H5" s="4" t="s">
        <v>116</v>
      </c>
      <c r="I5" s="4" t="s">
        <v>118</v>
      </c>
      <c r="J5" s="4" t="s">
        <v>136</v>
      </c>
      <c r="K5" s="4" t="s">
        <v>137</v>
      </c>
      <c r="L5" s="4" t="s">
        <v>138</v>
      </c>
      <c r="M5" s="4" t="s">
        <v>140</v>
      </c>
      <c r="N5" s="4" t="s">
        <v>141</v>
      </c>
      <c r="O5" s="4" t="s">
        <v>142</v>
      </c>
      <c r="P5" s="4" t="s">
        <v>145</v>
      </c>
      <c r="Q5" s="4" t="s">
        <v>146</v>
      </c>
      <c r="R5" s="4" t="s">
        <v>148</v>
      </c>
      <c r="S5" s="4" t="s">
        <v>151</v>
      </c>
      <c r="T5" s="4" t="s">
        <v>152</v>
      </c>
      <c r="U5" s="4" t="s">
        <v>154</v>
      </c>
      <c r="V5" s="4" t="s">
        <v>155</v>
      </c>
      <c r="W5" s="4" t="s">
        <v>156</v>
      </c>
      <c r="X5" s="4" t="s">
        <v>157</v>
      </c>
      <c r="Y5" s="4" t="s">
        <v>158</v>
      </c>
      <c r="Z5" s="4" t="s">
        <v>159</v>
      </c>
      <c r="AA5" s="4" t="s">
        <v>162</v>
      </c>
      <c r="AB5" s="4" t="s">
        <v>163</v>
      </c>
    </row>
    <row r="6" spans="1:28" x14ac:dyDescent="0.25">
      <c r="A6" s="4">
        <f>COUNTA(D6:AB6)</f>
        <v>5</v>
      </c>
      <c r="B6" s="4" t="s">
        <v>164</v>
      </c>
      <c r="C6" s="4" t="s">
        <v>165</v>
      </c>
      <c r="D6" s="4"/>
      <c r="E6" s="4"/>
      <c r="F6" s="4"/>
      <c r="G6" s="4"/>
      <c r="H6" s="4"/>
      <c r="I6" s="4"/>
      <c r="J6" s="4" t="s">
        <v>166</v>
      </c>
      <c r="K6" s="4" t="s">
        <v>166</v>
      </c>
      <c r="L6" s="4" t="s">
        <v>166</v>
      </c>
      <c r="M6" s="4"/>
      <c r="N6" s="4"/>
      <c r="O6" s="4"/>
      <c r="P6" s="4"/>
      <c r="Q6" s="4"/>
      <c r="R6" s="4"/>
      <c r="S6" s="4" t="s">
        <v>166</v>
      </c>
      <c r="T6" s="4" t="s">
        <v>166</v>
      </c>
      <c r="U6" s="4"/>
      <c r="V6" s="4"/>
      <c r="W6" s="4"/>
      <c r="X6" s="4"/>
      <c r="Y6" s="4"/>
      <c r="Z6" s="4"/>
      <c r="AA6" s="4"/>
      <c r="AB6" s="4"/>
    </row>
    <row r="7" spans="1:28" x14ac:dyDescent="0.25">
      <c r="A7" s="4">
        <f t="shared" ref="A7:A46" si="0">COUNTA(D7:AB7)</f>
        <v>5</v>
      </c>
      <c r="B7" s="4" t="s">
        <v>167</v>
      </c>
      <c r="C7" s="4" t="s">
        <v>168</v>
      </c>
      <c r="D7" s="4"/>
      <c r="E7" s="4"/>
      <c r="F7" s="4"/>
      <c r="G7" s="4"/>
      <c r="H7" s="4"/>
      <c r="I7" s="4"/>
      <c r="J7" s="4" t="s">
        <v>166</v>
      </c>
      <c r="K7" s="4" t="s">
        <v>166</v>
      </c>
      <c r="L7" s="4" t="s">
        <v>166</v>
      </c>
      <c r="M7" s="4"/>
      <c r="N7" s="4"/>
      <c r="O7" s="4"/>
      <c r="P7" s="4"/>
      <c r="Q7" s="4"/>
      <c r="R7" s="4"/>
      <c r="S7" s="4" t="s">
        <v>166</v>
      </c>
      <c r="T7" s="4" t="s">
        <v>166</v>
      </c>
      <c r="U7" s="4"/>
      <c r="V7" s="4"/>
      <c r="W7" s="4"/>
      <c r="X7" s="4"/>
      <c r="Y7" s="4"/>
      <c r="Z7" s="4"/>
      <c r="AA7" s="4"/>
      <c r="AB7" s="4"/>
    </row>
    <row r="8" spans="1:28" x14ac:dyDescent="0.25">
      <c r="A8" s="4">
        <f t="shared" si="0"/>
        <v>9</v>
      </c>
      <c r="B8" s="4" t="s">
        <v>169</v>
      </c>
      <c r="C8" s="4" t="s">
        <v>170</v>
      </c>
      <c r="D8" s="4"/>
      <c r="E8" s="4"/>
      <c r="F8" s="4"/>
      <c r="G8" s="4"/>
      <c r="H8" s="4"/>
      <c r="I8" s="4"/>
      <c r="J8" s="4" t="s">
        <v>166</v>
      </c>
      <c r="K8" s="4" t="s">
        <v>166</v>
      </c>
      <c r="L8" s="4" t="s">
        <v>166</v>
      </c>
      <c r="M8" s="4"/>
      <c r="N8" s="4" t="s">
        <v>166</v>
      </c>
      <c r="O8" s="4" t="s">
        <v>166</v>
      </c>
      <c r="P8" s="4"/>
      <c r="Q8" s="4"/>
      <c r="R8" s="4"/>
      <c r="S8" s="4" t="s">
        <v>166</v>
      </c>
      <c r="T8" s="4" t="s">
        <v>166</v>
      </c>
      <c r="U8" s="4" t="s">
        <v>166</v>
      </c>
      <c r="V8" s="4"/>
      <c r="W8" s="4" t="s">
        <v>166</v>
      </c>
      <c r="X8" s="4"/>
      <c r="Y8" s="4"/>
      <c r="Z8" s="4"/>
      <c r="AA8" s="4"/>
      <c r="AB8" s="4"/>
    </row>
    <row r="9" spans="1:28" x14ac:dyDescent="0.25">
      <c r="A9" s="4">
        <f t="shared" si="0"/>
        <v>9</v>
      </c>
      <c r="B9" s="4" t="s">
        <v>171</v>
      </c>
      <c r="C9" s="4" t="s">
        <v>172</v>
      </c>
      <c r="D9" s="4"/>
      <c r="E9" s="4"/>
      <c r="F9" s="4"/>
      <c r="G9" s="4"/>
      <c r="H9" s="4"/>
      <c r="I9" s="4"/>
      <c r="J9" s="4" t="s">
        <v>166</v>
      </c>
      <c r="K9" s="4" t="s">
        <v>166</v>
      </c>
      <c r="L9" s="4" t="s">
        <v>166</v>
      </c>
      <c r="M9" s="4"/>
      <c r="N9" s="4" t="s">
        <v>166</v>
      </c>
      <c r="O9" s="4" t="s">
        <v>166</v>
      </c>
      <c r="P9" s="4"/>
      <c r="Q9" s="4"/>
      <c r="R9" s="4"/>
      <c r="S9" s="4" t="s">
        <v>166</v>
      </c>
      <c r="T9" s="4" t="s">
        <v>166</v>
      </c>
      <c r="U9" s="4" t="s">
        <v>166</v>
      </c>
      <c r="V9" s="4"/>
      <c r="W9" s="4" t="s">
        <v>166</v>
      </c>
      <c r="X9" s="4"/>
      <c r="Y9" s="4"/>
      <c r="Z9" s="4"/>
      <c r="AA9" s="4"/>
      <c r="AB9" s="4"/>
    </row>
    <row r="10" spans="1:28" x14ac:dyDescent="0.25">
      <c r="A10" s="4">
        <f t="shared" si="0"/>
        <v>5</v>
      </c>
      <c r="B10" s="4" t="s">
        <v>173</v>
      </c>
      <c r="C10" s="4" t="s">
        <v>174</v>
      </c>
      <c r="D10" s="4"/>
      <c r="E10" s="4"/>
      <c r="F10" s="4"/>
      <c r="G10" s="4"/>
      <c r="H10" s="4"/>
      <c r="I10" s="4"/>
      <c r="J10" s="4" t="s">
        <v>166</v>
      </c>
      <c r="K10" s="4" t="s">
        <v>166</v>
      </c>
      <c r="L10" s="4" t="s">
        <v>166</v>
      </c>
      <c r="M10" s="4"/>
      <c r="N10" s="4"/>
      <c r="O10" s="4"/>
      <c r="P10" s="4"/>
      <c r="Q10" s="4"/>
      <c r="R10" s="4"/>
      <c r="S10" s="4" t="s">
        <v>166</v>
      </c>
      <c r="T10" s="4" t="s">
        <v>166</v>
      </c>
      <c r="U10" s="4"/>
      <c r="V10" s="4"/>
      <c r="W10" s="4"/>
      <c r="X10" s="4"/>
      <c r="Y10" s="4"/>
      <c r="Z10" s="4"/>
      <c r="AA10" s="4"/>
      <c r="AB10" s="4"/>
    </row>
    <row r="11" spans="1:28" x14ac:dyDescent="0.25">
      <c r="A11" s="4">
        <f t="shared" si="0"/>
        <v>5</v>
      </c>
      <c r="B11" s="4" t="s">
        <v>175</v>
      </c>
      <c r="C11" s="4" t="s">
        <v>176</v>
      </c>
      <c r="D11" s="4"/>
      <c r="E11" s="4"/>
      <c r="F11" s="4"/>
      <c r="G11" s="4"/>
      <c r="H11" s="4"/>
      <c r="I11" s="4"/>
      <c r="J11" s="4" t="s">
        <v>166</v>
      </c>
      <c r="K11" s="4" t="s">
        <v>166</v>
      </c>
      <c r="L11" s="4" t="s">
        <v>166</v>
      </c>
      <c r="M11" s="4"/>
      <c r="N11" s="4"/>
      <c r="O11" s="4"/>
      <c r="P11" s="4"/>
      <c r="Q11" s="4"/>
      <c r="R11" s="4"/>
      <c r="S11" s="4" t="s">
        <v>166</v>
      </c>
      <c r="T11" s="4" t="s">
        <v>166</v>
      </c>
      <c r="U11" s="4"/>
      <c r="V11" s="4"/>
      <c r="W11" s="4"/>
      <c r="X11" s="4"/>
      <c r="Y11" s="4"/>
      <c r="Z11" s="4"/>
      <c r="AA11" s="4"/>
      <c r="AB11" s="4"/>
    </row>
    <row r="12" spans="1:28" x14ac:dyDescent="0.25">
      <c r="A12" s="4">
        <f t="shared" si="0"/>
        <v>5</v>
      </c>
      <c r="B12" s="4" t="s">
        <v>179</v>
      </c>
      <c r="C12" s="4" t="s">
        <v>180</v>
      </c>
      <c r="D12" s="4"/>
      <c r="E12" s="4"/>
      <c r="F12" s="4"/>
      <c r="G12" s="4"/>
      <c r="H12" s="4"/>
      <c r="I12" s="4"/>
      <c r="J12" s="4" t="s">
        <v>166</v>
      </c>
      <c r="K12" s="4" t="s">
        <v>166</v>
      </c>
      <c r="L12" s="4" t="s">
        <v>166</v>
      </c>
      <c r="M12" s="4"/>
      <c r="N12" s="4"/>
      <c r="O12" s="4"/>
      <c r="P12" s="4"/>
      <c r="Q12" s="4"/>
      <c r="R12" s="4"/>
      <c r="S12" s="4" t="s">
        <v>166</v>
      </c>
      <c r="T12" s="4" t="s">
        <v>166</v>
      </c>
      <c r="U12" s="4"/>
      <c r="V12" s="4"/>
      <c r="W12" s="4"/>
      <c r="X12" s="4"/>
      <c r="Y12" s="4"/>
      <c r="Z12" s="4"/>
      <c r="AA12" s="4"/>
      <c r="AB12" s="4"/>
    </row>
    <row r="13" spans="1:28" x14ac:dyDescent="0.25">
      <c r="A13" s="4">
        <f t="shared" si="0"/>
        <v>4</v>
      </c>
      <c r="B13" s="4" t="s">
        <v>181</v>
      </c>
      <c r="C13" s="4" t="s">
        <v>182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 t="s">
        <v>166</v>
      </c>
      <c r="O13" s="4" t="s">
        <v>166</v>
      </c>
      <c r="P13" s="4"/>
      <c r="Q13" s="4"/>
      <c r="R13" s="4"/>
      <c r="S13" s="4"/>
      <c r="T13" s="4"/>
      <c r="U13" s="4" t="s">
        <v>166</v>
      </c>
      <c r="V13" s="4"/>
      <c r="W13" s="4" t="s">
        <v>166</v>
      </c>
      <c r="X13" s="4"/>
      <c r="Y13" s="4"/>
      <c r="Z13" s="4"/>
      <c r="AA13" s="4"/>
      <c r="AB13" s="4"/>
    </row>
    <row r="14" spans="1:28" x14ac:dyDescent="0.25">
      <c r="A14" s="4">
        <f t="shared" si="0"/>
        <v>4</v>
      </c>
      <c r="B14" s="4" t="s">
        <v>183</v>
      </c>
      <c r="C14" s="4" t="s">
        <v>184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 t="s">
        <v>166</v>
      </c>
      <c r="O14" s="4" t="s">
        <v>166</v>
      </c>
      <c r="P14" s="4"/>
      <c r="Q14" s="4"/>
      <c r="R14" s="4"/>
      <c r="S14" s="4"/>
      <c r="T14" s="4"/>
      <c r="U14" s="4" t="s">
        <v>166</v>
      </c>
      <c r="V14" s="4"/>
      <c r="W14" s="4" t="s">
        <v>166</v>
      </c>
      <c r="X14" s="4"/>
      <c r="Y14" s="4"/>
      <c r="Z14" s="4"/>
      <c r="AA14" s="4"/>
      <c r="AB14" s="4"/>
    </row>
    <row r="15" spans="1:28" x14ac:dyDescent="0.25">
      <c r="A15" s="4">
        <f t="shared" si="0"/>
        <v>4</v>
      </c>
      <c r="B15" s="4" t="s">
        <v>185</v>
      </c>
      <c r="C15" s="4" t="s">
        <v>186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166</v>
      </c>
      <c r="O15" s="4" t="s">
        <v>166</v>
      </c>
      <c r="P15" s="4"/>
      <c r="Q15" s="4"/>
      <c r="R15" s="4"/>
      <c r="S15" s="4"/>
      <c r="T15" s="4"/>
      <c r="U15" s="4" t="s">
        <v>166</v>
      </c>
      <c r="V15" s="4"/>
      <c r="W15" s="4" t="s">
        <v>166</v>
      </c>
      <c r="X15" s="4"/>
      <c r="Y15" s="4"/>
      <c r="Z15" s="4"/>
      <c r="AA15" s="4"/>
      <c r="AB15" s="4"/>
    </row>
    <row r="16" spans="1:28" x14ac:dyDescent="0.25">
      <c r="A16" s="4">
        <f t="shared" si="0"/>
        <v>4</v>
      </c>
      <c r="B16" s="4" t="s">
        <v>187</v>
      </c>
      <c r="C16" s="4" t="s">
        <v>188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 t="s">
        <v>166</v>
      </c>
      <c r="O16" s="4" t="s">
        <v>166</v>
      </c>
      <c r="P16" s="4"/>
      <c r="Q16" s="4"/>
      <c r="R16" s="4"/>
      <c r="S16" s="4"/>
      <c r="T16" s="4"/>
      <c r="U16" s="4" t="s">
        <v>166</v>
      </c>
      <c r="V16" s="4"/>
      <c r="W16" s="4" t="s">
        <v>166</v>
      </c>
      <c r="X16" s="4"/>
      <c r="Y16" s="4"/>
      <c r="Z16" s="4"/>
      <c r="AA16" s="4"/>
      <c r="AB16" s="4"/>
    </row>
    <row r="17" spans="1:28" x14ac:dyDescent="0.25">
      <c r="A17" s="4">
        <f t="shared" si="0"/>
        <v>4</v>
      </c>
      <c r="B17" s="4" t="s">
        <v>189</v>
      </c>
      <c r="C17" s="4" t="s">
        <v>190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 t="s">
        <v>166</v>
      </c>
      <c r="O17" s="4" t="s">
        <v>166</v>
      </c>
      <c r="P17" s="4"/>
      <c r="Q17" s="4"/>
      <c r="R17" s="4"/>
      <c r="S17" s="4"/>
      <c r="T17" s="4"/>
      <c r="U17" s="4" t="s">
        <v>166</v>
      </c>
      <c r="V17" s="4"/>
      <c r="W17" s="4" t="s">
        <v>166</v>
      </c>
      <c r="X17" s="4"/>
      <c r="Y17" s="4"/>
      <c r="Z17" s="4"/>
      <c r="AA17" s="4"/>
      <c r="AB17" s="4"/>
    </row>
    <row r="18" spans="1:28" x14ac:dyDescent="0.25">
      <c r="A18" s="4">
        <f t="shared" si="0"/>
        <v>4</v>
      </c>
      <c r="B18" s="4" t="s">
        <v>191</v>
      </c>
      <c r="C18" s="4" t="s">
        <v>192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 t="s">
        <v>166</v>
      </c>
      <c r="O18" s="4" t="s">
        <v>166</v>
      </c>
      <c r="P18" s="4"/>
      <c r="Q18" s="4"/>
      <c r="R18" s="4"/>
      <c r="S18" s="4"/>
      <c r="T18" s="4"/>
      <c r="U18" s="4" t="s">
        <v>166</v>
      </c>
      <c r="V18" s="4"/>
      <c r="W18" s="4" t="s">
        <v>166</v>
      </c>
      <c r="X18" s="4"/>
      <c r="Y18" s="4"/>
      <c r="Z18" s="4"/>
      <c r="AA18" s="4"/>
      <c r="AB18" s="4"/>
    </row>
    <row r="19" spans="1:28" x14ac:dyDescent="0.25">
      <c r="A19" s="4">
        <f t="shared" si="0"/>
        <v>4</v>
      </c>
      <c r="B19" s="4" t="s">
        <v>195</v>
      </c>
      <c r="C19" s="4" t="s">
        <v>196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 t="s">
        <v>166</v>
      </c>
      <c r="O19" s="4" t="s">
        <v>166</v>
      </c>
      <c r="P19" s="4"/>
      <c r="Q19" s="4"/>
      <c r="R19" s="4"/>
      <c r="S19" s="4"/>
      <c r="T19" s="4"/>
      <c r="U19" s="4" t="s">
        <v>166</v>
      </c>
      <c r="V19" s="4"/>
      <c r="W19" s="4" t="s">
        <v>166</v>
      </c>
      <c r="X19" s="4"/>
      <c r="Y19" s="4"/>
      <c r="Z19" s="4"/>
      <c r="AA19" s="4"/>
      <c r="AB19" s="4"/>
    </row>
    <row r="20" spans="1:28" x14ac:dyDescent="0.25">
      <c r="A20" s="4">
        <f t="shared" si="0"/>
        <v>4</v>
      </c>
      <c r="B20" s="4" t="s">
        <v>197</v>
      </c>
      <c r="C20" s="4" t="s">
        <v>198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166</v>
      </c>
      <c r="O20" s="4" t="s">
        <v>166</v>
      </c>
      <c r="P20" s="4"/>
      <c r="Q20" s="4"/>
      <c r="R20" s="4"/>
      <c r="S20" s="4"/>
      <c r="T20" s="4"/>
      <c r="U20" s="4" t="s">
        <v>166</v>
      </c>
      <c r="V20" s="4"/>
      <c r="W20" s="4" t="s">
        <v>166</v>
      </c>
      <c r="X20" s="4"/>
      <c r="Y20" s="4"/>
      <c r="Z20" s="4"/>
      <c r="AA20" s="4"/>
      <c r="AB20" s="4"/>
    </row>
    <row r="21" spans="1:28" x14ac:dyDescent="0.25">
      <c r="A21" s="4">
        <f t="shared" si="0"/>
        <v>2</v>
      </c>
      <c r="B21" s="4" t="s">
        <v>215</v>
      </c>
      <c r="C21" s="4" t="s">
        <v>216</v>
      </c>
      <c r="D21" s="4" t="s">
        <v>166</v>
      </c>
      <c r="E21" s="4"/>
      <c r="F21" s="4"/>
      <c r="G21" s="4"/>
      <c r="H21" s="4"/>
      <c r="I21" s="4" t="s">
        <v>166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x14ac:dyDescent="0.25">
      <c r="A22" s="4">
        <f t="shared" si="0"/>
        <v>2</v>
      </c>
      <c r="B22" s="4" t="s">
        <v>217</v>
      </c>
      <c r="C22" s="4" t="s">
        <v>218</v>
      </c>
      <c r="D22" s="4" t="s">
        <v>166</v>
      </c>
      <c r="E22" s="4"/>
      <c r="F22" s="4"/>
      <c r="G22" s="4"/>
      <c r="H22" s="4"/>
      <c r="I22" s="4" t="s">
        <v>166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x14ac:dyDescent="0.25">
      <c r="A23" s="4">
        <f t="shared" si="0"/>
        <v>2</v>
      </c>
      <c r="B23" s="4" t="s">
        <v>219</v>
      </c>
      <c r="C23" s="4" t="s">
        <v>220</v>
      </c>
      <c r="D23" s="4" t="s">
        <v>166</v>
      </c>
      <c r="E23" s="4"/>
      <c r="F23" s="4"/>
      <c r="G23" s="4"/>
      <c r="H23" s="4"/>
      <c r="I23" s="4" t="s">
        <v>166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x14ac:dyDescent="0.25">
      <c r="A24" s="4">
        <f t="shared" si="0"/>
        <v>2</v>
      </c>
      <c r="B24" s="4" t="s">
        <v>221</v>
      </c>
      <c r="C24" s="4" t="s">
        <v>222</v>
      </c>
      <c r="D24" s="4" t="s">
        <v>166</v>
      </c>
      <c r="E24" s="4"/>
      <c r="F24" s="4"/>
      <c r="G24" s="4"/>
      <c r="H24" s="4"/>
      <c r="I24" s="4" t="s">
        <v>166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x14ac:dyDescent="0.25">
      <c r="A25" s="4">
        <f t="shared" si="0"/>
        <v>2</v>
      </c>
      <c r="B25" s="4" t="s">
        <v>223</v>
      </c>
      <c r="C25" s="4" t="s">
        <v>224</v>
      </c>
      <c r="D25" s="4" t="s">
        <v>166</v>
      </c>
      <c r="E25" s="4"/>
      <c r="F25" s="4"/>
      <c r="G25" s="4"/>
      <c r="H25" s="4"/>
      <c r="I25" s="4" t="s">
        <v>166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x14ac:dyDescent="0.25">
      <c r="A26" s="4">
        <f t="shared" si="0"/>
        <v>1</v>
      </c>
      <c r="B26" s="4" t="s">
        <v>225</v>
      </c>
      <c r="C26" s="4" t="s">
        <v>226</v>
      </c>
      <c r="D26" s="4" t="s">
        <v>166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x14ac:dyDescent="0.25">
      <c r="A27" s="4">
        <f t="shared" si="0"/>
        <v>1</v>
      </c>
      <c r="B27" s="4" t="s">
        <v>227</v>
      </c>
      <c r="C27" s="4" t="s">
        <v>228</v>
      </c>
      <c r="D27" s="4" t="s">
        <v>166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x14ac:dyDescent="0.25">
      <c r="A28" s="4">
        <f t="shared" si="0"/>
        <v>1</v>
      </c>
      <c r="B28" s="4" t="s">
        <v>229</v>
      </c>
      <c r="C28" s="4" t="s">
        <v>230</v>
      </c>
      <c r="D28" s="4" t="s">
        <v>166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x14ac:dyDescent="0.25">
      <c r="A29" s="4">
        <f t="shared" si="0"/>
        <v>1</v>
      </c>
      <c r="B29" s="4" t="s">
        <v>231</v>
      </c>
      <c r="C29" s="4" t="s">
        <v>232</v>
      </c>
      <c r="D29" s="4" t="s">
        <v>166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x14ac:dyDescent="0.25">
      <c r="A30" s="4">
        <f t="shared" si="0"/>
        <v>1</v>
      </c>
      <c r="B30" s="4" t="s">
        <v>233</v>
      </c>
      <c r="C30" s="4" t="s">
        <v>234</v>
      </c>
      <c r="D30" s="4" t="s">
        <v>166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x14ac:dyDescent="0.25">
      <c r="A31" s="4">
        <f t="shared" si="0"/>
        <v>1</v>
      </c>
      <c r="B31" s="4" t="s">
        <v>235</v>
      </c>
      <c r="C31" s="4" t="s">
        <v>236</v>
      </c>
      <c r="D31" s="4" t="s">
        <v>166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x14ac:dyDescent="0.25">
      <c r="A32" s="4">
        <f t="shared" si="0"/>
        <v>4</v>
      </c>
      <c r="B32" s="4" t="s">
        <v>237</v>
      </c>
      <c r="C32" s="4" t="s">
        <v>238</v>
      </c>
      <c r="D32" s="4" t="s">
        <v>166</v>
      </c>
      <c r="E32" s="4" t="s">
        <v>166</v>
      </c>
      <c r="F32" s="4" t="s">
        <v>166</v>
      </c>
      <c r="G32" s="4"/>
      <c r="H32" s="4"/>
      <c r="I32" s="4" t="s">
        <v>166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x14ac:dyDescent="0.25">
      <c r="A33" s="4">
        <f t="shared" si="0"/>
        <v>2</v>
      </c>
      <c r="B33" s="4" t="s">
        <v>239</v>
      </c>
      <c r="C33" s="4" t="s">
        <v>240</v>
      </c>
      <c r="D33" s="4"/>
      <c r="E33" s="4" t="s">
        <v>166</v>
      </c>
      <c r="F33" s="4" t="s">
        <v>166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x14ac:dyDescent="0.25">
      <c r="A34" s="4">
        <f t="shared" si="0"/>
        <v>2</v>
      </c>
      <c r="B34" s="4" t="s">
        <v>241</v>
      </c>
      <c r="C34" s="4" t="s">
        <v>242</v>
      </c>
      <c r="D34" s="4"/>
      <c r="E34" s="4" t="s">
        <v>166</v>
      </c>
      <c r="F34" s="4" t="s">
        <v>166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x14ac:dyDescent="0.25">
      <c r="A35" s="4">
        <f t="shared" si="0"/>
        <v>2</v>
      </c>
      <c r="B35" s="4" t="s">
        <v>243</v>
      </c>
      <c r="C35" s="4" t="s">
        <v>244</v>
      </c>
      <c r="D35" s="4"/>
      <c r="E35" s="4" t="s">
        <v>166</v>
      </c>
      <c r="F35" s="4" t="s">
        <v>166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x14ac:dyDescent="0.25">
      <c r="A36" s="4">
        <f t="shared" si="0"/>
        <v>2</v>
      </c>
      <c r="B36" s="4" t="s">
        <v>245</v>
      </c>
      <c r="C36" s="4" t="s">
        <v>246</v>
      </c>
      <c r="D36" s="4"/>
      <c r="E36" s="4" t="s">
        <v>166</v>
      </c>
      <c r="F36" s="4" t="s">
        <v>166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x14ac:dyDescent="0.25">
      <c r="A37" s="4">
        <f t="shared" si="0"/>
        <v>2</v>
      </c>
      <c r="B37" s="4" t="s">
        <v>247</v>
      </c>
      <c r="C37" s="4" t="s">
        <v>248</v>
      </c>
      <c r="D37" s="4"/>
      <c r="E37" s="4" t="s">
        <v>166</v>
      </c>
      <c r="F37" s="4" t="s">
        <v>166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x14ac:dyDescent="0.25">
      <c r="A38" s="4">
        <f t="shared" si="0"/>
        <v>2</v>
      </c>
      <c r="B38" s="4" t="s">
        <v>249</v>
      </c>
      <c r="C38" s="4" t="s">
        <v>250</v>
      </c>
      <c r="D38" s="4"/>
      <c r="E38" s="4" t="s">
        <v>166</v>
      </c>
      <c r="F38" s="4" t="s">
        <v>166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x14ac:dyDescent="0.25">
      <c r="A39" s="4">
        <f t="shared" si="0"/>
        <v>2</v>
      </c>
      <c r="B39" s="4" t="s">
        <v>251</v>
      </c>
      <c r="C39" s="4" t="s">
        <v>252</v>
      </c>
      <c r="D39" s="4"/>
      <c r="E39" s="4" t="s">
        <v>166</v>
      </c>
      <c r="F39" s="4" t="s">
        <v>166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x14ac:dyDescent="0.25">
      <c r="A40" s="4">
        <f t="shared" si="0"/>
        <v>2</v>
      </c>
      <c r="B40" s="4" t="s">
        <v>253</v>
      </c>
      <c r="C40" s="4" t="s">
        <v>254</v>
      </c>
      <c r="D40" s="4"/>
      <c r="E40" s="4" t="s">
        <v>166</v>
      </c>
      <c r="F40" s="4" t="s">
        <v>166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x14ac:dyDescent="0.25">
      <c r="A41" s="4">
        <f t="shared" si="0"/>
        <v>1</v>
      </c>
      <c r="B41" s="4" t="s">
        <v>255</v>
      </c>
      <c r="C41" s="4" t="s">
        <v>256</v>
      </c>
      <c r="D41" s="4"/>
      <c r="E41" s="4"/>
      <c r="F41" s="4" t="s">
        <v>166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>
        <f t="shared" si="0"/>
        <v>2</v>
      </c>
      <c r="B42" s="4" t="s">
        <v>257</v>
      </c>
      <c r="C42" s="4" t="s">
        <v>258</v>
      </c>
      <c r="D42" s="4"/>
      <c r="E42" s="4" t="s">
        <v>166</v>
      </c>
      <c r="F42" s="4" t="s">
        <v>166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x14ac:dyDescent="0.25">
      <c r="A43" s="4">
        <f t="shared" si="0"/>
        <v>2</v>
      </c>
      <c r="B43" s="4" t="s">
        <v>259</v>
      </c>
      <c r="C43" s="4" t="s">
        <v>260</v>
      </c>
      <c r="D43" s="4"/>
      <c r="E43" s="4" t="s">
        <v>166</v>
      </c>
      <c r="F43" s="4" t="s">
        <v>166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x14ac:dyDescent="0.25">
      <c r="A44" s="4">
        <f t="shared" si="0"/>
        <v>2</v>
      </c>
      <c r="B44" s="4" t="s">
        <v>261</v>
      </c>
      <c r="C44" s="4" t="s">
        <v>262</v>
      </c>
      <c r="D44" s="4"/>
      <c r="E44" s="4" t="s">
        <v>166</v>
      </c>
      <c r="F44" s="4" t="s">
        <v>166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>
        <f t="shared" si="0"/>
        <v>1</v>
      </c>
      <c r="B45" s="4" t="s">
        <v>263</v>
      </c>
      <c r="C45" s="4" t="s">
        <v>264</v>
      </c>
      <c r="D45" s="4"/>
      <c r="E45" s="4"/>
      <c r="F45" s="4" t="s">
        <v>166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5">
      <c r="A46" s="4">
        <f t="shared" si="0"/>
        <v>2</v>
      </c>
      <c r="B46" s="4" t="s">
        <v>265</v>
      </c>
      <c r="C46" s="4" t="s">
        <v>266</v>
      </c>
      <c r="D46" s="4"/>
      <c r="E46" s="4" t="s">
        <v>166</v>
      </c>
      <c r="F46" s="4" t="s">
        <v>166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x14ac:dyDescent="0.25">
      <c r="A47" s="4">
        <f t="shared" ref="A47:A76" si="1">COUNTA(D47:AB47)</f>
        <v>3</v>
      </c>
      <c r="B47" s="4" t="s">
        <v>295</v>
      </c>
      <c r="C47" s="4" t="s">
        <v>296</v>
      </c>
      <c r="D47" s="4" t="s">
        <v>166</v>
      </c>
      <c r="E47" s="4" t="s">
        <v>166</v>
      </c>
      <c r="F47" s="4" t="s">
        <v>166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x14ac:dyDescent="0.25">
      <c r="A48" s="4">
        <f t="shared" si="1"/>
        <v>3</v>
      </c>
      <c r="B48" s="4" t="s">
        <v>297</v>
      </c>
      <c r="C48" s="4" t="s">
        <v>298</v>
      </c>
      <c r="D48" s="4" t="s">
        <v>166</v>
      </c>
      <c r="E48" s="4" t="s">
        <v>166</v>
      </c>
      <c r="F48" s="4" t="s">
        <v>166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x14ac:dyDescent="0.25">
      <c r="A49" s="4">
        <f t="shared" si="1"/>
        <v>3</v>
      </c>
      <c r="B49" s="4" t="s">
        <v>299</v>
      </c>
      <c r="C49" s="4" t="s">
        <v>300</v>
      </c>
      <c r="D49" s="4" t="s">
        <v>166</v>
      </c>
      <c r="E49" s="4" t="s">
        <v>166</v>
      </c>
      <c r="F49" s="4" t="s">
        <v>166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x14ac:dyDescent="0.25">
      <c r="A50" s="4">
        <f t="shared" si="1"/>
        <v>3</v>
      </c>
      <c r="B50" s="4" t="s">
        <v>301</v>
      </c>
      <c r="C50" s="4" t="s">
        <v>302</v>
      </c>
      <c r="D50" s="4" t="s">
        <v>166</v>
      </c>
      <c r="E50" s="4" t="s">
        <v>166</v>
      </c>
      <c r="F50" s="4" t="s">
        <v>166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x14ac:dyDescent="0.25">
      <c r="A51" s="4">
        <f t="shared" si="1"/>
        <v>3</v>
      </c>
      <c r="B51" s="4" t="s">
        <v>303</v>
      </c>
      <c r="C51" s="4" t="s">
        <v>304</v>
      </c>
      <c r="D51" s="4" t="s">
        <v>166</v>
      </c>
      <c r="E51" s="4" t="s">
        <v>166</v>
      </c>
      <c r="F51" s="4" t="s">
        <v>166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x14ac:dyDescent="0.25">
      <c r="A52" s="4">
        <f t="shared" si="1"/>
        <v>3</v>
      </c>
      <c r="B52" s="4" t="s">
        <v>305</v>
      </c>
      <c r="C52" s="4" t="s">
        <v>306</v>
      </c>
      <c r="D52" s="4" t="s">
        <v>166</v>
      </c>
      <c r="E52" s="4" t="s">
        <v>166</v>
      </c>
      <c r="F52" s="4" t="s">
        <v>166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x14ac:dyDescent="0.25">
      <c r="A53" s="4">
        <f t="shared" si="1"/>
        <v>2</v>
      </c>
      <c r="B53" s="4" t="s">
        <v>321</v>
      </c>
      <c r="C53" s="4" t="s">
        <v>322</v>
      </c>
      <c r="D53" s="4"/>
      <c r="E53" s="4"/>
      <c r="F53" s="4"/>
      <c r="G53" s="4" t="s">
        <v>166</v>
      </c>
      <c r="H53" s="4" t="s">
        <v>166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x14ac:dyDescent="0.25">
      <c r="A54" s="4">
        <f t="shared" si="1"/>
        <v>2</v>
      </c>
      <c r="B54" s="4" t="s">
        <v>323</v>
      </c>
      <c r="C54" s="4" t="s">
        <v>324</v>
      </c>
      <c r="D54" s="4"/>
      <c r="E54" s="4"/>
      <c r="F54" s="4"/>
      <c r="G54" s="4" t="s">
        <v>166</v>
      </c>
      <c r="H54" s="4" t="s">
        <v>166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x14ac:dyDescent="0.25">
      <c r="A55" s="4">
        <f t="shared" si="1"/>
        <v>2</v>
      </c>
      <c r="B55" s="4" t="s">
        <v>325</v>
      </c>
      <c r="C55" s="4" t="s">
        <v>326</v>
      </c>
      <c r="D55" s="4"/>
      <c r="E55" s="4"/>
      <c r="F55" s="4"/>
      <c r="G55" s="4" t="s">
        <v>166</v>
      </c>
      <c r="H55" s="4" t="s">
        <v>166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x14ac:dyDescent="0.25">
      <c r="A56" s="4">
        <f t="shared" si="1"/>
        <v>2</v>
      </c>
      <c r="B56" s="4" t="s">
        <v>327</v>
      </c>
      <c r="C56" s="4" t="s">
        <v>328</v>
      </c>
      <c r="D56" s="4"/>
      <c r="E56" s="4"/>
      <c r="F56" s="4"/>
      <c r="G56" s="4" t="s">
        <v>166</v>
      </c>
      <c r="H56" s="4" t="s">
        <v>166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x14ac:dyDescent="0.25">
      <c r="A57" s="4">
        <f t="shared" si="1"/>
        <v>11</v>
      </c>
      <c r="B57" s="4" t="s">
        <v>345</v>
      </c>
      <c r="C57" s="4" t="s">
        <v>346</v>
      </c>
      <c r="D57" s="4"/>
      <c r="E57" s="4"/>
      <c r="F57" s="4"/>
      <c r="G57" s="4"/>
      <c r="H57" s="4"/>
      <c r="I57" s="4"/>
      <c r="J57" s="4"/>
      <c r="K57" s="4"/>
      <c r="L57" s="4"/>
      <c r="M57" s="4" t="s">
        <v>166</v>
      </c>
      <c r="N57" s="4" t="s">
        <v>166</v>
      </c>
      <c r="O57" s="4" t="s">
        <v>166</v>
      </c>
      <c r="P57" s="4" t="s">
        <v>166</v>
      </c>
      <c r="Q57" s="4" t="s">
        <v>166</v>
      </c>
      <c r="R57" s="4" t="s">
        <v>166</v>
      </c>
      <c r="S57" s="4"/>
      <c r="T57" s="4"/>
      <c r="U57" s="4" t="s">
        <v>166</v>
      </c>
      <c r="V57" s="4" t="s">
        <v>166</v>
      </c>
      <c r="W57" s="4"/>
      <c r="X57" s="4" t="s">
        <v>166</v>
      </c>
      <c r="Y57" s="4" t="s">
        <v>166</v>
      </c>
      <c r="Z57" s="4" t="s">
        <v>166</v>
      </c>
      <c r="AA57" s="4"/>
      <c r="AB57" s="4"/>
    </row>
    <row r="58" spans="1:28" x14ac:dyDescent="0.25">
      <c r="A58" s="4">
        <f t="shared" si="1"/>
        <v>11</v>
      </c>
      <c r="B58" s="4" t="s">
        <v>347</v>
      </c>
      <c r="C58" s="4" t="s">
        <v>348</v>
      </c>
      <c r="D58" s="4"/>
      <c r="E58" s="4"/>
      <c r="F58" s="4"/>
      <c r="G58" s="4"/>
      <c r="H58" s="4"/>
      <c r="I58" s="4"/>
      <c r="J58" s="4"/>
      <c r="K58" s="4"/>
      <c r="L58" s="4"/>
      <c r="M58" s="4" t="s">
        <v>166</v>
      </c>
      <c r="N58" s="4" t="s">
        <v>166</v>
      </c>
      <c r="O58" s="4" t="s">
        <v>166</v>
      </c>
      <c r="P58" s="4" t="s">
        <v>166</v>
      </c>
      <c r="Q58" s="4" t="s">
        <v>166</v>
      </c>
      <c r="R58" s="4" t="s">
        <v>166</v>
      </c>
      <c r="S58" s="4"/>
      <c r="T58" s="4"/>
      <c r="U58" s="4" t="s">
        <v>166</v>
      </c>
      <c r="V58" s="4" t="s">
        <v>166</v>
      </c>
      <c r="W58" s="4"/>
      <c r="X58" s="4" t="s">
        <v>166</v>
      </c>
      <c r="Y58" s="4" t="s">
        <v>166</v>
      </c>
      <c r="Z58" s="4" t="s">
        <v>166</v>
      </c>
      <c r="AA58" s="4"/>
      <c r="AB58" s="4"/>
    </row>
    <row r="59" spans="1:28" x14ac:dyDescent="0.25">
      <c r="A59" s="4">
        <f t="shared" si="1"/>
        <v>11</v>
      </c>
      <c r="B59" s="4" t="s">
        <v>349</v>
      </c>
      <c r="C59" s="4" t="s">
        <v>350</v>
      </c>
      <c r="D59" s="4"/>
      <c r="E59" s="4"/>
      <c r="F59" s="4"/>
      <c r="G59" s="4"/>
      <c r="H59" s="4"/>
      <c r="I59" s="4"/>
      <c r="J59" s="4"/>
      <c r="K59" s="4"/>
      <c r="L59" s="4"/>
      <c r="M59" s="4" t="s">
        <v>166</v>
      </c>
      <c r="N59" s="4" t="s">
        <v>166</v>
      </c>
      <c r="O59" s="4" t="s">
        <v>166</v>
      </c>
      <c r="P59" s="4" t="s">
        <v>166</v>
      </c>
      <c r="Q59" s="4" t="s">
        <v>166</v>
      </c>
      <c r="R59" s="4" t="s">
        <v>166</v>
      </c>
      <c r="S59" s="4"/>
      <c r="T59" s="4"/>
      <c r="U59" s="4" t="s">
        <v>166</v>
      </c>
      <c r="V59" s="4" t="s">
        <v>166</v>
      </c>
      <c r="W59" s="4"/>
      <c r="X59" s="4" t="s">
        <v>166</v>
      </c>
      <c r="Y59" s="4" t="s">
        <v>166</v>
      </c>
      <c r="Z59" s="4" t="s">
        <v>166</v>
      </c>
      <c r="AA59" s="4"/>
      <c r="AB59" s="4"/>
    </row>
    <row r="60" spans="1:28" x14ac:dyDescent="0.25">
      <c r="A60" s="4">
        <f t="shared" si="1"/>
        <v>3</v>
      </c>
      <c r="B60" s="4" t="s">
        <v>351</v>
      </c>
      <c r="C60" s="4" t="s">
        <v>352</v>
      </c>
      <c r="D60" s="4"/>
      <c r="E60" s="4"/>
      <c r="F60" s="4"/>
      <c r="G60" s="4"/>
      <c r="H60" s="4"/>
      <c r="I60" s="4"/>
      <c r="J60" s="4"/>
      <c r="K60" s="4"/>
      <c r="L60" s="4"/>
      <c r="M60" s="4" t="s">
        <v>166</v>
      </c>
      <c r="N60" s="4"/>
      <c r="O60" s="4"/>
      <c r="P60" s="4" t="s">
        <v>166</v>
      </c>
      <c r="Q60" s="4" t="s">
        <v>166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x14ac:dyDescent="0.25">
      <c r="A61" s="4">
        <f t="shared" si="1"/>
        <v>4</v>
      </c>
      <c r="B61" s="4" t="s">
        <v>353</v>
      </c>
      <c r="C61" s="4" t="s">
        <v>354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 t="s">
        <v>166</v>
      </c>
      <c r="W61" s="4"/>
      <c r="X61" s="4" t="s">
        <v>166</v>
      </c>
      <c r="Y61" s="4" t="s">
        <v>166</v>
      </c>
      <c r="Z61" s="4" t="s">
        <v>166</v>
      </c>
      <c r="AA61" s="4"/>
      <c r="AB61" s="4"/>
    </row>
    <row r="62" spans="1:28" x14ac:dyDescent="0.25">
      <c r="A62" s="4">
        <f t="shared" si="1"/>
        <v>1</v>
      </c>
      <c r="B62" s="4" t="s">
        <v>355</v>
      </c>
      <c r="C62" s="4" t="s">
        <v>356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 t="s">
        <v>166</v>
      </c>
      <c r="AA62" s="4"/>
      <c r="AB62" s="4"/>
    </row>
    <row r="63" spans="1:28" x14ac:dyDescent="0.25">
      <c r="A63" s="4">
        <f t="shared" si="1"/>
        <v>3</v>
      </c>
      <c r="B63" s="4" t="s">
        <v>357</v>
      </c>
      <c r="C63" s="4" t="s">
        <v>358</v>
      </c>
      <c r="D63" s="4"/>
      <c r="E63" s="4"/>
      <c r="F63" s="4"/>
      <c r="G63" s="4"/>
      <c r="H63" s="4"/>
      <c r="I63" s="4"/>
      <c r="J63" s="4"/>
      <c r="K63" s="4"/>
      <c r="L63" s="4"/>
      <c r="M63" s="4" t="s">
        <v>166</v>
      </c>
      <c r="N63" s="4"/>
      <c r="O63" s="4"/>
      <c r="P63" s="4" t="s">
        <v>166</v>
      </c>
      <c r="Q63" s="4" t="s">
        <v>166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x14ac:dyDescent="0.25">
      <c r="A64" s="4">
        <f t="shared" si="1"/>
        <v>4</v>
      </c>
      <c r="B64" s="4" t="s">
        <v>359</v>
      </c>
      <c r="C64" s="4" t="s">
        <v>360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 t="s">
        <v>166</v>
      </c>
      <c r="W64" s="4"/>
      <c r="X64" s="4" t="s">
        <v>166</v>
      </c>
      <c r="Y64" s="4" t="s">
        <v>166</v>
      </c>
      <c r="Z64" s="4" t="s">
        <v>166</v>
      </c>
      <c r="AA64" s="4"/>
      <c r="AB64" s="4"/>
    </row>
    <row r="65" spans="1:28" x14ac:dyDescent="0.25">
      <c r="A65" s="4">
        <f t="shared" si="1"/>
        <v>3</v>
      </c>
      <c r="B65" s="4" t="s">
        <v>361</v>
      </c>
      <c r="C65" s="4" t="s">
        <v>362</v>
      </c>
      <c r="D65" s="4"/>
      <c r="E65" s="4"/>
      <c r="F65" s="4"/>
      <c r="G65" s="4"/>
      <c r="H65" s="4"/>
      <c r="I65" s="4"/>
      <c r="J65" s="4"/>
      <c r="K65" s="4"/>
      <c r="L65" s="4"/>
      <c r="M65" s="4" t="s">
        <v>166</v>
      </c>
      <c r="N65" s="4"/>
      <c r="O65" s="4"/>
      <c r="P65" s="4" t="s">
        <v>166</v>
      </c>
      <c r="Q65" s="4" t="s">
        <v>166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x14ac:dyDescent="0.25">
      <c r="A66" s="4">
        <f t="shared" si="1"/>
        <v>3</v>
      </c>
      <c r="B66" s="4" t="s">
        <v>363</v>
      </c>
      <c r="C66" s="4" t="s">
        <v>364</v>
      </c>
      <c r="D66" s="4"/>
      <c r="E66" s="4"/>
      <c r="F66" s="4"/>
      <c r="G66" s="4"/>
      <c r="H66" s="4"/>
      <c r="I66" s="4"/>
      <c r="J66" s="4"/>
      <c r="K66" s="4"/>
      <c r="L66" s="4"/>
      <c r="M66" s="4" t="s">
        <v>166</v>
      </c>
      <c r="N66" s="4"/>
      <c r="O66" s="4"/>
      <c r="P66" s="4" t="s">
        <v>166</v>
      </c>
      <c r="Q66" s="4" t="s">
        <v>166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x14ac:dyDescent="0.25">
      <c r="A67" s="4">
        <f t="shared" si="1"/>
        <v>4</v>
      </c>
      <c r="B67" s="4" t="s">
        <v>365</v>
      </c>
      <c r="C67" s="4" t="s">
        <v>366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 t="s">
        <v>166</v>
      </c>
      <c r="W67" s="4"/>
      <c r="X67" s="4" t="s">
        <v>166</v>
      </c>
      <c r="Y67" s="4" t="s">
        <v>166</v>
      </c>
      <c r="Z67" s="4" t="s">
        <v>166</v>
      </c>
      <c r="AA67" s="4"/>
      <c r="AB67" s="4"/>
    </row>
    <row r="68" spans="1:28" x14ac:dyDescent="0.25">
      <c r="A68" s="4">
        <f t="shared" si="1"/>
        <v>1</v>
      </c>
      <c r="B68" s="4" t="s">
        <v>367</v>
      </c>
      <c r="C68" s="4" t="s">
        <v>368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 t="s">
        <v>166</v>
      </c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x14ac:dyDescent="0.25">
      <c r="A69" s="4">
        <f t="shared" si="1"/>
        <v>1</v>
      </c>
      <c r="B69" s="4" t="s">
        <v>369</v>
      </c>
      <c r="C69" s="4" t="s">
        <v>370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 t="s">
        <v>166</v>
      </c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x14ac:dyDescent="0.25">
      <c r="A70" s="4">
        <f t="shared" si="1"/>
        <v>1</v>
      </c>
      <c r="B70" s="4" t="s">
        <v>371</v>
      </c>
      <c r="C70" s="4" t="s">
        <v>372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 t="s">
        <v>166</v>
      </c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x14ac:dyDescent="0.25">
      <c r="A71" s="4">
        <f t="shared" si="1"/>
        <v>2</v>
      </c>
      <c r="B71" s="4" t="s">
        <v>393</v>
      </c>
      <c r="C71" s="4" t="s">
        <v>394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 t="s">
        <v>166</v>
      </c>
      <c r="AB71" s="4" t="s">
        <v>166</v>
      </c>
    </row>
    <row r="72" spans="1:28" x14ac:dyDescent="0.25">
      <c r="A72" s="4">
        <f t="shared" si="1"/>
        <v>2</v>
      </c>
      <c r="B72" s="4" t="s">
        <v>395</v>
      </c>
      <c r="C72" s="4" t="s">
        <v>396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 t="s">
        <v>166</v>
      </c>
      <c r="AB72" s="4" t="s">
        <v>166</v>
      </c>
    </row>
    <row r="73" spans="1:28" x14ac:dyDescent="0.25">
      <c r="A73" s="4">
        <f t="shared" si="1"/>
        <v>2</v>
      </c>
      <c r="B73" s="4" t="s">
        <v>397</v>
      </c>
      <c r="C73" s="4" t="s">
        <v>398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 t="s">
        <v>166</v>
      </c>
      <c r="AB73" s="4" t="s">
        <v>166</v>
      </c>
    </row>
    <row r="74" spans="1:28" x14ac:dyDescent="0.25">
      <c r="A74" s="4">
        <f t="shared" si="1"/>
        <v>2</v>
      </c>
      <c r="B74" s="4" t="s">
        <v>399</v>
      </c>
      <c r="C74" s="4" t="s">
        <v>400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 t="s">
        <v>166</v>
      </c>
      <c r="AB74" s="4" t="s">
        <v>166</v>
      </c>
    </row>
    <row r="75" spans="1:28" x14ac:dyDescent="0.25">
      <c r="A75" s="4">
        <f t="shared" si="1"/>
        <v>2</v>
      </c>
      <c r="B75" s="4" t="s">
        <v>401</v>
      </c>
      <c r="C75" s="4" t="s">
        <v>402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 t="s">
        <v>166</v>
      </c>
      <c r="AB75" s="4" t="s">
        <v>166</v>
      </c>
    </row>
    <row r="76" spans="1:28" x14ac:dyDescent="0.25">
      <c r="A76" s="4">
        <f t="shared" si="1"/>
        <v>2</v>
      </c>
      <c r="B76" s="4" t="s">
        <v>403</v>
      </c>
      <c r="C76" s="4" t="s">
        <v>404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 t="s">
        <v>166</v>
      </c>
      <c r="AB76" s="4" t="s">
        <v>166</v>
      </c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5"/>
  <sheetViews>
    <sheetView topLeftCell="A2" workbookViewId="0"/>
  </sheetViews>
  <sheetFormatPr defaultRowHeight="15" x14ac:dyDescent="0.25"/>
  <cols>
    <col min="3" max="3" width="0" hidden="1" customWidth="1"/>
  </cols>
  <sheetData>
    <row r="1" spans="1:37" x14ac:dyDescent="0.25">
      <c r="A1" t="s">
        <v>459</v>
      </c>
    </row>
    <row r="3" spans="1:37" x14ac:dyDescent="0.25">
      <c r="A3" s="4"/>
      <c r="B3" s="4"/>
      <c r="C3" s="4"/>
      <c r="D3" t="s">
        <v>16</v>
      </c>
      <c r="E3" t="s">
        <v>21</v>
      </c>
      <c r="F3" t="s">
        <v>23</v>
      </c>
      <c r="G3" t="s">
        <v>24</v>
      </c>
      <c r="H3" t="s">
        <v>25</v>
      </c>
      <c r="I3" t="s">
        <v>41</v>
      </c>
      <c r="J3" t="s">
        <v>42</v>
      </c>
      <c r="K3" t="s">
        <v>44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  <c r="T3" t="s">
        <v>71</v>
      </c>
      <c r="U3" t="s">
        <v>72</v>
      </c>
      <c r="V3" t="s">
        <v>73</v>
      </c>
      <c r="W3" t="s">
        <v>74</v>
      </c>
      <c r="X3" t="s">
        <v>75</v>
      </c>
      <c r="Y3" t="s">
        <v>77</v>
      </c>
      <c r="Z3" t="s">
        <v>78</v>
      </c>
      <c r="AA3" t="s">
        <v>79</v>
      </c>
      <c r="AB3" t="s">
        <v>80</v>
      </c>
      <c r="AC3" t="s">
        <v>81</v>
      </c>
      <c r="AD3" t="s">
        <v>82</v>
      </c>
      <c r="AE3" t="s">
        <v>83</v>
      </c>
      <c r="AF3" t="s">
        <v>84</v>
      </c>
      <c r="AG3" t="s">
        <v>85</v>
      </c>
      <c r="AH3" t="s">
        <v>86</v>
      </c>
      <c r="AI3" t="s">
        <v>87</v>
      </c>
      <c r="AJ3" t="s">
        <v>88</v>
      </c>
      <c r="AK3" t="s">
        <v>89</v>
      </c>
    </row>
    <row r="4" spans="1:37" x14ac:dyDescent="0.25">
      <c r="A4" s="4"/>
      <c r="B4" s="4"/>
      <c r="C4" s="4"/>
      <c r="D4" t="s">
        <v>90</v>
      </c>
      <c r="E4" t="s">
        <v>95</v>
      </c>
      <c r="F4" t="s">
        <v>97</v>
      </c>
      <c r="G4" t="s">
        <v>98</v>
      </c>
      <c r="H4" t="s">
        <v>99</v>
      </c>
      <c r="I4" t="s">
        <v>115</v>
      </c>
      <c r="J4" t="s">
        <v>116</v>
      </c>
      <c r="K4" t="s">
        <v>118</v>
      </c>
      <c r="L4" t="s">
        <v>136</v>
      </c>
      <c r="M4" t="s">
        <v>137</v>
      </c>
      <c r="N4" t="s">
        <v>138</v>
      </c>
      <c r="O4" t="s">
        <v>139</v>
      </c>
      <c r="P4" t="s">
        <v>140</v>
      </c>
      <c r="Q4" t="s">
        <v>141</v>
      </c>
      <c r="R4" t="s">
        <v>142</v>
      </c>
      <c r="S4" t="s">
        <v>143</v>
      </c>
      <c r="T4" t="s">
        <v>145</v>
      </c>
      <c r="U4" t="s">
        <v>146</v>
      </c>
      <c r="V4" t="s">
        <v>147</v>
      </c>
      <c r="W4" t="s">
        <v>148</v>
      </c>
      <c r="X4" t="s">
        <v>149</v>
      </c>
      <c r="Y4" t="s">
        <v>151</v>
      </c>
      <c r="Z4" t="s">
        <v>152</v>
      </c>
      <c r="AA4" t="s">
        <v>153</v>
      </c>
      <c r="AB4" t="s">
        <v>154</v>
      </c>
      <c r="AC4" t="s">
        <v>155</v>
      </c>
      <c r="AD4" t="s">
        <v>156</v>
      </c>
      <c r="AE4" t="s">
        <v>157</v>
      </c>
      <c r="AF4" t="s">
        <v>158</v>
      </c>
      <c r="AG4" t="s">
        <v>159</v>
      </c>
      <c r="AH4" t="s">
        <v>160</v>
      </c>
      <c r="AI4" t="s">
        <v>161</v>
      </c>
      <c r="AJ4" t="s">
        <v>162</v>
      </c>
      <c r="AK4" t="s">
        <v>163</v>
      </c>
    </row>
    <row r="5" spans="1:37" hidden="1" x14ac:dyDescent="0.25">
      <c r="A5" s="4" t="s">
        <v>408</v>
      </c>
      <c r="B5" s="4" t="s">
        <v>164</v>
      </c>
      <c r="C5" s="4" t="s">
        <v>165</v>
      </c>
      <c r="D5" t="s">
        <v>166</v>
      </c>
      <c r="L5" t="s">
        <v>166</v>
      </c>
      <c r="M5" t="s">
        <v>166</v>
      </c>
      <c r="N5" t="s">
        <v>166</v>
      </c>
      <c r="V5" t="s">
        <v>166</v>
      </c>
      <c r="Y5" t="s">
        <v>166</v>
      </c>
      <c r="Z5" t="s">
        <v>166</v>
      </c>
    </row>
    <row r="6" spans="1:37" x14ac:dyDescent="0.25">
      <c r="A6" s="4">
        <f>COUNTA(D6:AK6)</f>
        <v>7</v>
      </c>
      <c r="B6" s="4" t="s">
        <v>167</v>
      </c>
      <c r="C6" s="4" t="s">
        <v>168</v>
      </c>
      <c r="D6" t="s">
        <v>166</v>
      </c>
      <c r="L6" t="s">
        <v>166</v>
      </c>
      <c r="M6" t="s">
        <v>166</v>
      </c>
      <c r="N6" t="s">
        <v>166</v>
      </c>
      <c r="V6" t="s">
        <v>166</v>
      </c>
      <c r="Y6" t="s">
        <v>166</v>
      </c>
      <c r="Z6" t="s">
        <v>166</v>
      </c>
    </row>
    <row r="7" spans="1:37" x14ac:dyDescent="0.25">
      <c r="A7" s="4">
        <f t="shared" ref="A7:A48" si="0">COUNTA(D7:AK7)</f>
        <v>11</v>
      </c>
      <c r="B7" s="4" t="s">
        <v>169</v>
      </c>
      <c r="C7" s="4" t="s">
        <v>170</v>
      </c>
      <c r="D7" t="s">
        <v>166</v>
      </c>
      <c r="L7" t="s">
        <v>166</v>
      </c>
      <c r="M7" t="s">
        <v>166</v>
      </c>
      <c r="N7" t="s">
        <v>166</v>
      </c>
      <c r="Q7" t="s">
        <v>166</v>
      </c>
      <c r="R7" t="s">
        <v>166</v>
      </c>
      <c r="V7" t="s">
        <v>166</v>
      </c>
      <c r="Y7" t="s">
        <v>166</v>
      </c>
      <c r="Z7" t="s">
        <v>166</v>
      </c>
      <c r="AB7" t="s">
        <v>166</v>
      </c>
      <c r="AD7" t="s">
        <v>166</v>
      </c>
    </row>
    <row r="8" spans="1:37" x14ac:dyDescent="0.25">
      <c r="A8" s="4">
        <f t="shared" si="0"/>
        <v>11</v>
      </c>
      <c r="B8" s="4" t="s">
        <v>171</v>
      </c>
      <c r="C8" s="4" t="s">
        <v>172</v>
      </c>
      <c r="D8" t="s">
        <v>166</v>
      </c>
      <c r="L8" t="s">
        <v>166</v>
      </c>
      <c r="M8" t="s">
        <v>166</v>
      </c>
      <c r="N8" t="s">
        <v>166</v>
      </c>
      <c r="Q8" t="s">
        <v>166</v>
      </c>
      <c r="R8" t="s">
        <v>166</v>
      </c>
      <c r="V8" t="s">
        <v>166</v>
      </c>
      <c r="Y8" t="s">
        <v>166</v>
      </c>
      <c r="Z8" t="s">
        <v>166</v>
      </c>
      <c r="AB8" t="s">
        <v>166</v>
      </c>
      <c r="AD8" t="s">
        <v>166</v>
      </c>
    </row>
    <row r="9" spans="1:37" x14ac:dyDescent="0.25">
      <c r="A9" s="4">
        <f t="shared" si="0"/>
        <v>7</v>
      </c>
      <c r="B9" s="4" t="s">
        <v>173</v>
      </c>
      <c r="C9" s="4" t="s">
        <v>174</v>
      </c>
      <c r="D9" t="s">
        <v>166</v>
      </c>
      <c r="L9" t="s">
        <v>166</v>
      </c>
      <c r="M9" t="s">
        <v>166</v>
      </c>
      <c r="N9" t="s">
        <v>166</v>
      </c>
      <c r="V9" t="s">
        <v>166</v>
      </c>
      <c r="Y9" t="s">
        <v>166</v>
      </c>
      <c r="Z9" t="s">
        <v>166</v>
      </c>
    </row>
    <row r="10" spans="1:37" x14ac:dyDescent="0.25">
      <c r="A10" s="4">
        <f t="shared" si="0"/>
        <v>7</v>
      </c>
      <c r="B10" s="4" t="s">
        <v>175</v>
      </c>
      <c r="C10" s="4" t="s">
        <v>176</v>
      </c>
      <c r="D10" t="s">
        <v>166</v>
      </c>
      <c r="L10" t="s">
        <v>166</v>
      </c>
      <c r="M10" t="s">
        <v>166</v>
      </c>
      <c r="N10" t="s">
        <v>166</v>
      </c>
      <c r="V10" t="s">
        <v>166</v>
      </c>
      <c r="Y10" t="s">
        <v>166</v>
      </c>
      <c r="Z10" t="s">
        <v>166</v>
      </c>
    </row>
    <row r="11" spans="1:37" x14ac:dyDescent="0.25">
      <c r="A11" s="4">
        <f t="shared" si="0"/>
        <v>1</v>
      </c>
      <c r="B11" s="4" t="s">
        <v>177</v>
      </c>
      <c r="C11" s="4" t="s">
        <v>178</v>
      </c>
      <c r="D11" t="s">
        <v>166</v>
      </c>
    </row>
    <row r="12" spans="1:37" x14ac:dyDescent="0.25">
      <c r="A12" s="4">
        <f t="shared" si="0"/>
        <v>7</v>
      </c>
      <c r="B12" s="4" t="s">
        <v>179</v>
      </c>
      <c r="C12" s="4" t="s">
        <v>180</v>
      </c>
      <c r="D12" t="s">
        <v>166</v>
      </c>
      <c r="L12" t="s">
        <v>166</v>
      </c>
      <c r="M12" t="s">
        <v>166</v>
      </c>
      <c r="N12" t="s">
        <v>166</v>
      </c>
      <c r="V12" t="s">
        <v>166</v>
      </c>
      <c r="Y12" t="s">
        <v>166</v>
      </c>
      <c r="Z12" t="s">
        <v>166</v>
      </c>
    </row>
    <row r="13" spans="1:37" x14ac:dyDescent="0.25">
      <c r="A13" s="4">
        <f t="shared" si="0"/>
        <v>5</v>
      </c>
      <c r="B13" s="4" t="s">
        <v>181</v>
      </c>
      <c r="C13" s="4" t="s">
        <v>182</v>
      </c>
      <c r="D13" t="s">
        <v>166</v>
      </c>
      <c r="Q13" t="s">
        <v>166</v>
      </c>
      <c r="R13" t="s">
        <v>166</v>
      </c>
      <c r="AB13" t="s">
        <v>166</v>
      </c>
      <c r="AD13" t="s">
        <v>166</v>
      </c>
    </row>
    <row r="14" spans="1:37" x14ac:dyDescent="0.25">
      <c r="A14" s="4">
        <f t="shared" si="0"/>
        <v>5</v>
      </c>
      <c r="B14" s="4" t="s">
        <v>183</v>
      </c>
      <c r="C14" s="4" t="s">
        <v>184</v>
      </c>
      <c r="D14" t="s">
        <v>166</v>
      </c>
      <c r="Q14" t="s">
        <v>166</v>
      </c>
      <c r="R14" t="s">
        <v>166</v>
      </c>
      <c r="AB14" t="s">
        <v>166</v>
      </c>
      <c r="AD14" t="s">
        <v>166</v>
      </c>
    </row>
    <row r="15" spans="1:37" x14ac:dyDescent="0.25">
      <c r="A15" s="4">
        <f t="shared" si="0"/>
        <v>5</v>
      </c>
      <c r="B15" s="4" t="s">
        <v>185</v>
      </c>
      <c r="C15" s="4" t="s">
        <v>186</v>
      </c>
      <c r="D15" t="s">
        <v>166</v>
      </c>
      <c r="Q15" t="s">
        <v>166</v>
      </c>
      <c r="R15" t="s">
        <v>166</v>
      </c>
      <c r="AB15" t="s">
        <v>166</v>
      </c>
      <c r="AD15" t="s">
        <v>166</v>
      </c>
    </row>
    <row r="16" spans="1:37" x14ac:dyDescent="0.25">
      <c r="A16" s="4">
        <f t="shared" si="0"/>
        <v>5</v>
      </c>
      <c r="B16" s="4" t="s">
        <v>187</v>
      </c>
      <c r="C16" s="4" t="s">
        <v>188</v>
      </c>
      <c r="D16" t="s">
        <v>166</v>
      </c>
      <c r="Q16" t="s">
        <v>166</v>
      </c>
      <c r="R16" t="s">
        <v>166</v>
      </c>
      <c r="AB16" t="s">
        <v>166</v>
      </c>
      <c r="AD16" t="s">
        <v>166</v>
      </c>
    </row>
    <row r="17" spans="1:30" x14ac:dyDescent="0.25">
      <c r="A17" s="4">
        <f t="shared" si="0"/>
        <v>5</v>
      </c>
      <c r="B17" s="4" t="s">
        <v>189</v>
      </c>
      <c r="C17" s="4" t="s">
        <v>190</v>
      </c>
      <c r="D17" t="s">
        <v>166</v>
      </c>
      <c r="Q17" t="s">
        <v>166</v>
      </c>
      <c r="R17" t="s">
        <v>166</v>
      </c>
      <c r="AB17" t="s">
        <v>166</v>
      </c>
      <c r="AD17" t="s">
        <v>166</v>
      </c>
    </row>
    <row r="18" spans="1:30" x14ac:dyDescent="0.25">
      <c r="A18" s="4">
        <f t="shared" si="0"/>
        <v>5</v>
      </c>
      <c r="B18" s="4" t="s">
        <v>191</v>
      </c>
      <c r="C18" s="4" t="s">
        <v>192</v>
      </c>
      <c r="D18" t="s">
        <v>166</v>
      </c>
      <c r="Q18" t="s">
        <v>166</v>
      </c>
      <c r="R18" t="s">
        <v>166</v>
      </c>
      <c r="AB18" t="s">
        <v>166</v>
      </c>
      <c r="AD18" t="s">
        <v>166</v>
      </c>
    </row>
    <row r="19" spans="1:30" x14ac:dyDescent="0.25">
      <c r="A19" s="4">
        <f t="shared" si="0"/>
        <v>5</v>
      </c>
      <c r="B19" s="4" t="s">
        <v>195</v>
      </c>
      <c r="C19" s="4" t="s">
        <v>196</v>
      </c>
      <c r="D19" t="s">
        <v>166</v>
      </c>
      <c r="Q19" t="s">
        <v>166</v>
      </c>
      <c r="R19" t="s">
        <v>166</v>
      </c>
      <c r="AB19" t="s">
        <v>166</v>
      </c>
      <c r="AD19" t="s">
        <v>166</v>
      </c>
    </row>
    <row r="20" spans="1:30" x14ac:dyDescent="0.25">
      <c r="A20" s="4">
        <f t="shared" si="0"/>
        <v>5</v>
      </c>
      <c r="B20" s="4" t="s">
        <v>197</v>
      </c>
      <c r="C20" s="4" t="s">
        <v>198</v>
      </c>
      <c r="D20" t="s">
        <v>166</v>
      </c>
      <c r="Q20" t="s">
        <v>166</v>
      </c>
      <c r="R20" t="s">
        <v>166</v>
      </c>
      <c r="AB20" t="s">
        <v>166</v>
      </c>
      <c r="AD20" t="s">
        <v>166</v>
      </c>
    </row>
    <row r="21" spans="1:30" x14ac:dyDescent="0.25">
      <c r="A21" s="4">
        <f t="shared" si="0"/>
        <v>1</v>
      </c>
      <c r="B21" s="4" t="s">
        <v>199</v>
      </c>
      <c r="C21" s="4" t="s">
        <v>200</v>
      </c>
      <c r="D21" t="s">
        <v>166</v>
      </c>
    </row>
    <row r="22" spans="1:30" x14ac:dyDescent="0.25">
      <c r="A22" s="4">
        <f t="shared" si="0"/>
        <v>2</v>
      </c>
      <c r="B22" s="4" t="s">
        <v>215</v>
      </c>
      <c r="C22" s="4" t="s">
        <v>216</v>
      </c>
      <c r="E22" t="s">
        <v>166</v>
      </c>
      <c r="K22" t="s">
        <v>166</v>
      </c>
    </row>
    <row r="23" spans="1:30" x14ac:dyDescent="0.25">
      <c r="A23" s="4">
        <f t="shared" si="0"/>
        <v>2</v>
      </c>
      <c r="B23" s="4" t="s">
        <v>217</v>
      </c>
      <c r="C23" s="4" t="s">
        <v>218</v>
      </c>
      <c r="E23" t="s">
        <v>166</v>
      </c>
      <c r="K23" t="s">
        <v>166</v>
      </c>
    </row>
    <row r="24" spans="1:30" x14ac:dyDescent="0.25">
      <c r="A24" s="4">
        <f t="shared" si="0"/>
        <v>2</v>
      </c>
      <c r="B24" s="4" t="s">
        <v>219</v>
      </c>
      <c r="C24" s="4" t="s">
        <v>220</v>
      </c>
      <c r="E24" t="s">
        <v>166</v>
      </c>
      <c r="K24" t="s">
        <v>166</v>
      </c>
    </row>
    <row r="25" spans="1:30" x14ac:dyDescent="0.25">
      <c r="A25" s="4">
        <f t="shared" si="0"/>
        <v>2</v>
      </c>
      <c r="B25" s="4" t="s">
        <v>221</v>
      </c>
      <c r="C25" s="4" t="s">
        <v>222</v>
      </c>
      <c r="E25" t="s">
        <v>166</v>
      </c>
      <c r="K25" t="s">
        <v>166</v>
      </c>
    </row>
    <row r="26" spans="1:30" x14ac:dyDescent="0.25">
      <c r="A26" s="4">
        <f t="shared" si="0"/>
        <v>2</v>
      </c>
      <c r="B26" s="4" t="s">
        <v>223</v>
      </c>
      <c r="C26" s="4" t="s">
        <v>224</v>
      </c>
      <c r="E26" t="s">
        <v>166</v>
      </c>
      <c r="K26" t="s">
        <v>166</v>
      </c>
    </row>
    <row r="27" spans="1:30" x14ac:dyDescent="0.25">
      <c r="A27" s="4">
        <f t="shared" si="0"/>
        <v>1</v>
      </c>
      <c r="B27" s="4" t="s">
        <v>225</v>
      </c>
      <c r="C27" s="4" t="s">
        <v>226</v>
      </c>
      <c r="E27" t="s">
        <v>166</v>
      </c>
    </row>
    <row r="28" spans="1:30" x14ac:dyDescent="0.25">
      <c r="A28" s="4">
        <f t="shared" si="0"/>
        <v>1</v>
      </c>
      <c r="B28" s="4" t="s">
        <v>227</v>
      </c>
      <c r="C28" s="4" t="s">
        <v>228</v>
      </c>
      <c r="E28" t="s">
        <v>166</v>
      </c>
    </row>
    <row r="29" spans="1:30" x14ac:dyDescent="0.25">
      <c r="A29" s="4">
        <f t="shared" si="0"/>
        <v>1</v>
      </c>
      <c r="B29" s="4" t="s">
        <v>229</v>
      </c>
      <c r="C29" s="4" t="s">
        <v>230</v>
      </c>
      <c r="E29" t="s">
        <v>166</v>
      </c>
    </row>
    <row r="30" spans="1:30" x14ac:dyDescent="0.25">
      <c r="A30" s="4">
        <f t="shared" si="0"/>
        <v>1</v>
      </c>
      <c r="B30" s="4" t="s">
        <v>231</v>
      </c>
      <c r="C30" s="4" t="s">
        <v>232</v>
      </c>
      <c r="E30" t="s">
        <v>166</v>
      </c>
    </row>
    <row r="31" spans="1:30" x14ac:dyDescent="0.25">
      <c r="A31" s="4">
        <f t="shared" si="0"/>
        <v>1</v>
      </c>
      <c r="B31" s="4" t="s">
        <v>233</v>
      </c>
      <c r="C31" s="4" t="s">
        <v>234</v>
      </c>
      <c r="E31" t="s">
        <v>166</v>
      </c>
    </row>
    <row r="32" spans="1:30" x14ac:dyDescent="0.25">
      <c r="A32" s="4">
        <f t="shared" si="0"/>
        <v>1</v>
      </c>
      <c r="B32" s="4" t="s">
        <v>235</v>
      </c>
      <c r="C32" s="4" t="s">
        <v>236</v>
      </c>
      <c r="E32" t="s">
        <v>166</v>
      </c>
    </row>
    <row r="33" spans="1:11" x14ac:dyDescent="0.25">
      <c r="A33" s="4">
        <f t="shared" si="0"/>
        <v>5</v>
      </c>
      <c r="B33" s="4" t="s">
        <v>237</v>
      </c>
      <c r="C33" s="4" t="s">
        <v>238</v>
      </c>
      <c r="E33" t="s">
        <v>166</v>
      </c>
      <c r="F33" t="s">
        <v>166</v>
      </c>
      <c r="G33" t="s">
        <v>166</v>
      </c>
      <c r="H33" t="s">
        <v>166</v>
      </c>
      <c r="K33" t="s">
        <v>166</v>
      </c>
    </row>
    <row r="34" spans="1:11" x14ac:dyDescent="0.25">
      <c r="A34" s="4">
        <f t="shared" si="0"/>
        <v>3</v>
      </c>
      <c r="B34" s="4" t="s">
        <v>239</v>
      </c>
      <c r="C34" s="4" t="s">
        <v>240</v>
      </c>
      <c r="F34" t="s">
        <v>166</v>
      </c>
      <c r="G34" t="s">
        <v>166</v>
      </c>
      <c r="H34" t="s">
        <v>166</v>
      </c>
    </row>
    <row r="35" spans="1:11" x14ac:dyDescent="0.25">
      <c r="A35" s="4">
        <f t="shared" si="0"/>
        <v>3</v>
      </c>
      <c r="B35" s="4" t="s">
        <v>241</v>
      </c>
      <c r="C35" s="4" t="s">
        <v>242</v>
      </c>
      <c r="F35" t="s">
        <v>166</v>
      </c>
      <c r="G35" t="s">
        <v>166</v>
      </c>
      <c r="H35" t="s">
        <v>166</v>
      </c>
    </row>
    <row r="36" spans="1:11" x14ac:dyDescent="0.25">
      <c r="A36" s="4">
        <f t="shared" si="0"/>
        <v>3</v>
      </c>
      <c r="B36" s="4" t="s">
        <v>243</v>
      </c>
      <c r="C36" s="4" t="s">
        <v>244</v>
      </c>
      <c r="F36" t="s">
        <v>166</v>
      </c>
      <c r="G36" t="s">
        <v>166</v>
      </c>
      <c r="H36" t="s">
        <v>166</v>
      </c>
    </row>
    <row r="37" spans="1:11" x14ac:dyDescent="0.25">
      <c r="A37" s="4">
        <f t="shared" si="0"/>
        <v>3</v>
      </c>
      <c r="B37" s="4" t="s">
        <v>245</v>
      </c>
      <c r="C37" s="4" t="s">
        <v>246</v>
      </c>
      <c r="F37" t="s">
        <v>166</v>
      </c>
      <c r="G37" t="s">
        <v>166</v>
      </c>
      <c r="H37" t="s">
        <v>166</v>
      </c>
    </row>
    <row r="38" spans="1:11" x14ac:dyDescent="0.25">
      <c r="A38" s="4">
        <f t="shared" si="0"/>
        <v>3</v>
      </c>
      <c r="B38" s="4" t="s">
        <v>247</v>
      </c>
      <c r="C38" s="4" t="s">
        <v>248</v>
      </c>
      <c r="F38" t="s">
        <v>166</v>
      </c>
      <c r="G38" t="s">
        <v>166</v>
      </c>
      <c r="H38" t="s">
        <v>166</v>
      </c>
    </row>
    <row r="39" spans="1:11" x14ac:dyDescent="0.25">
      <c r="A39" s="4">
        <f t="shared" si="0"/>
        <v>3</v>
      </c>
      <c r="B39" s="4" t="s">
        <v>249</v>
      </c>
      <c r="C39" s="4" t="s">
        <v>250</v>
      </c>
      <c r="F39" t="s">
        <v>166</v>
      </c>
      <c r="G39" t="s">
        <v>166</v>
      </c>
      <c r="H39" t="s">
        <v>166</v>
      </c>
    </row>
    <row r="40" spans="1:11" x14ac:dyDescent="0.25">
      <c r="A40" s="4">
        <f t="shared" si="0"/>
        <v>3</v>
      </c>
      <c r="B40" s="4" t="s">
        <v>251</v>
      </c>
      <c r="C40" s="4" t="s">
        <v>252</v>
      </c>
      <c r="F40" t="s">
        <v>166</v>
      </c>
      <c r="G40" t="s">
        <v>166</v>
      </c>
      <c r="H40" t="s">
        <v>166</v>
      </c>
    </row>
    <row r="41" spans="1:11" x14ac:dyDescent="0.25">
      <c r="A41" s="4">
        <f t="shared" si="0"/>
        <v>3</v>
      </c>
      <c r="B41" s="4" t="s">
        <v>253</v>
      </c>
      <c r="C41" s="4" t="s">
        <v>254</v>
      </c>
      <c r="F41" t="s">
        <v>166</v>
      </c>
      <c r="G41" t="s">
        <v>166</v>
      </c>
      <c r="H41" t="s">
        <v>166</v>
      </c>
    </row>
    <row r="42" spans="1:11" x14ac:dyDescent="0.25">
      <c r="A42" s="4">
        <f t="shared" si="0"/>
        <v>1</v>
      </c>
      <c r="B42" s="4" t="s">
        <v>255</v>
      </c>
      <c r="C42" s="4" t="s">
        <v>256</v>
      </c>
      <c r="H42" t="s">
        <v>166</v>
      </c>
    </row>
    <row r="43" spans="1:11" x14ac:dyDescent="0.25">
      <c r="A43" s="4">
        <f t="shared" si="0"/>
        <v>3</v>
      </c>
      <c r="B43" s="4" t="s">
        <v>257</v>
      </c>
      <c r="C43" s="4" t="s">
        <v>258</v>
      </c>
      <c r="F43" t="s">
        <v>166</v>
      </c>
      <c r="G43" t="s">
        <v>166</v>
      </c>
      <c r="H43" t="s">
        <v>166</v>
      </c>
    </row>
    <row r="44" spans="1:11" x14ac:dyDescent="0.25">
      <c r="A44" s="4">
        <f t="shared" si="0"/>
        <v>3</v>
      </c>
      <c r="B44" s="4" t="s">
        <v>259</v>
      </c>
      <c r="C44" s="4" t="s">
        <v>260</v>
      </c>
      <c r="F44" t="s">
        <v>166</v>
      </c>
      <c r="G44" t="s">
        <v>166</v>
      </c>
      <c r="H44" t="s">
        <v>166</v>
      </c>
    </row>
    <row r="45" spans="1:11" x14ac:dyDescent="0.25">
      <c r="A45" s="4">
        <f t="shared" si="0"/>
        <v>3</v>
      </c>
      <c r="B45" s="4" t="s">
        <v>261</v>
      </c>
      <c r="C45" s="4" t="s">
        <v>262</v>
      </c>
      <c r="F45" t="s">
        <v>166</v>
      </c>
      <c r="G45" t="s">
        <v>166</v>
      </c>
      <c r="H45" t="s">
        <v>166</v>
      </c>
    </row>
    <row r="46" spans="1:11" x14ac:dyDescent="0.25">
      <c r="A46" s="4">
        <f t="shared" si="0"/>
        <v>1</v>
      </c>
      <c r="B46" s="4" t="s">
        <v>263</v>
      </c>
      <c r="C46" s="4" t="s">
        <v>264</v>
      </c>
      <c r="H46" t="s">
        <v>166</v>
      </c>
    </row>
    <row r="47" spans="1:11" x14ac:dyDescent="0.25">
      <c r="A47" s="4">
        <f t="shared" si="0"/>
        <v>3</v>
      </c>
      <c r="B47" s="4" t="s">
        <v>265</v>
      </c>
      <c r="C47" s="4" t="s">
        <v>266</v>
      </c>
      <c r="F47" t="s">
        <v>166</v>
      </c>
      <c r="G47" t="s">
        <v>166</v>
      </c>
      <c r="H47" t="s">
        <v>166</v>
      </c>
    </row>
    <row r="48" spans="1:11" x14ac:dyDescent="0.25">
      <c r="A48" s="4">
        <f t="shared" si="0"/>
        <v>4</v>
      </c>
      <c r="B48" s="4" t="s">
        <v>295</v>
      </c>
      <c r="C48" s="4" t="s">
        <v>296</v>
      </c>
      <c r="E48" t="s">
        <v>166</v>
      </c>
      <c r="F48" t="s">
        <v>166</v>
      </c>
      <c r="G48" t="s">
        <v>166</v>
      </c>
      <c r="H48" t="s">
        <v>166</v>
      </c>
    </row>
    <row r="49" spans="1:27" x14ac:dyDescent="0.25">
      <c r="A49" s="4">
        <f t="shared" ref="A49:A95" si="1">COUNTA(D49:AK49)</f>
        <v>4</v>
      </c>
      <c r="B49" s="4" t="s">
        <v>297</v>
      </c>
      <c r="C49" s="4" t="s">
        <v>298</v>
      </c>
      <c r="E49" t="s">
        <v>166</v>
      </c>
      <c r="F49" t="s">
        <v>166</v>
      </c>
      <c r="G49" t="s">
        <v>166</v>
      </c>
      <c r="H49" t="s">
        <v>166</v>
      </c>
    </row>
    <row r="50" spans="1:27" x14ac:dyDescent="0.25">
      <c r="A50" s="4">
        <f t="shared" si="1"/>
        <v>4</v>
      </c>
      <c r="B50" s="4" t="s">
        <v>299</v>
      </c>
      <c r="C50" s="4" t="s">
        <v>300</v>
      </c>
      <c r="E50" t="s">
        <v>166</v>
      </c>
      <c r="F50" t="s">
        <v>166</v>
      </c>
      <c r="G50" t="s">
        <v>166</v>
      </c>
      <c r="H50" t="s">
        <v>166</v>
      </c>
    </row>
    <row r="51" spans="1:27" x14ac:dyDescent="0.25">
      <c r="A51" s="4">
        <f t="shared" si="1"/>
        <v>4</v>
      </c>
      <c r="B51" s="4" t="s">
        <v>301</v>
      </c>
      <c r="C51" s="4" t="s">
        <v>302</v>
      </c>
      <c r="E51" t="s">
        <v>166</v>
      </c>
      <c r="F51" t="s">
        <v>166</v>
      </c>
      <c r="G51" t="s">
        <v>166</v>
      </c>
      <c r="H51" t="s">
        <v>166</v>
      </c>
    </row>
    <row r="52" spans="1:27" x14ac:dyDescent="0.25">
      <c r="A52" s="4">
        <f t="shared" si="1"/>
        <v>4</v>
      </c>
      <c r="B52" s="4" t="s">
        <v>303</v>
      </c>
      <c r="C52" s="4" t="s">
        <v>304</v>
      </c>
      <c r="E52" t="s">
        <v>166</v>
      </c>
      <c r="F52" t="s">
        <v>166</v>
      </c>
      <c r="G52" t="s">
        <v>166</v>
      </c>
      <c r="H52" t="s">
        <v>166</v>
      </c>
    </row>
    <row r="53" spans="1:27" x14ac:dyDescent="0.25">
      <c r="A53" s="4">
        <f t="shared" si="1"/>
        <v>4</v>
      </c>
      <c r="B53" s="4" t="s">
        <v>305</v>
      </c>
      <c r="C53" s="4" t="s">
        <v>306</v>
      </c>
      <c r="E53" t="s">
        <v>166</v>
      </c>
      <c r="F53" t="s">
        <v>166</v>
      </c>
      <c r="G53" t="s">
        <v>166</v>
      </c>
      <c r="H53" t="s">
        <v>166</v>
      </c>
    </row>
    <row r="54" spans="1:27" x14ac:dyDescent="0.25">
      <c r="A54" s="4">
        <f t="shared" si="1"/>
        <v>2</v>
      </c>
      <c r="B54" t="s">
        <v>321</v>
      </c>
      <c r="C54" t="s">
        <v>322</v>
      </c>
      <c r="I54" t="s">
        <v>166</v>
      </c>
      <c r="J54" t="s">
        <v>166</v>
      </c>
    </row>
    <row r="55" spans="1:27" x14ac:dyDescent="0.25">
      <c r="A55" s="4">
        <f t="shared" si="1"/>
        <v>2</v>
      </c>
      <c r="B55" t="s">
        <v>323</v>
      </c>
      <c r="C55" t="s">
        <v>324</v>
      </c>
      <c r="I55" t="s">
        <v>166</v>
      </c>
      <c r="J55" t="s">
        <v>166</v>
      </c>
    </row>
    <row r="56" spans="1:27" x14ac:dyDescent="0.25">
      <c r="A56" s="4">
        <f t="shared" si="1"/>
        <v>2</v>
      </c>
      <c r="B56" t="s">
        <v>325</v>
      </c>
      <c r="C56" t="s">
        <v>326</v>
      </c>
      <c r="I56" t="s">
        <v>166</v>
      </c>
      <c r="J56" t="s">
        <v>166</v>
      </c>
    </row>
    <row r="57" spans="1:27" x14ac:dyDescent="0.25">
      <c r="A57" s="4">
        <f t="shared" si="1"/>
        <v>2</v>
      </c>
      <c r="B57" t="s">
        <v>327</v>
      </c>
      <c r="C57" t="s">
        <v>328</v>
      </c>
      <c r="I57" t="s">
        <v>166</v>
      </c>
      <c r="J57" t="s">
        <v>166</v>
      </c>
    </row>
    <row r="58" spans="1:27" x14ac:dyDescent="0.25">
      <c r="A58" s="4">
        <f t="shared" si="1"/>
        <v>2</v>
      </c>
      <c r="B58" t="s">
        <v>329</v>
      </c>
      <c r="C58" t="s">
        <v>330</v>
      </c>
      <c r="O58" t="s">
        <v>166</v>
      </c>
      <c r="AA58" t="s">
        <v>166</v>
      </c>
    </row>
    <row r="59" spans="1:27" x14ac:dyDescent="0.25">
      <c r="A59" s="4">
        <f t="shared" si="1"/>
        <v>2</v>
      </c>
      <c r="B59" t="s">
        <v>331</v>
      </c>
      <c r="C59" t="s">
        <v>332</v>
      </c>
      <c r="O59" t="s">
        <v>166</v>
      </c>
      <c r="AA59" t="s">
        <v>166</v>
      </c>
    </row>
    <row r="60" spans="1:27" x14ac:dyDescent="0.25">
      <c r="A60" s="4">
        <f t="shared" si="1"/>
        <v>1</v>
      </c>
      <c r="B60" t="s">
        <v>333</v>
      </c>
      <c r="C60" t="s">
        <v>334</v>
      </c>
      <c r="O60" t="s">
        <v>166</v>
      </c>
    </row>
    <row r="61" spans="1:27" x14ac:dyDescent="0.25">
      <c r="A61" s="4">
        <f t="shared" si="1"/>
        <v>1</v>
      </c>
      <c r="B61" t="s">
        <v>335</v>
      </c>
      <c r="C61" t="s">
        <v>336</v>
      </c>
      <c r="AA61" t="s">
        <v>166</v>
      </c>
    </row>
    <row r="62" spans="1:27" x14ac:dyDescent="0.25">
      <c r="A62" s="4">
        <f t="shared" si="1"/>
        <v>2</v>
      </c>
      <c r="B62" t="s">
        <v>337</v>
      </c>
      <c r="C62" t="s">
        <v>338</v>
      </c>
      <c r="O62" t="s">
        <v>166</v>
      </c>
      <c r="AA62" t="s">
        <v>166</v>
      </c>
    </row>
    <row r="63" spans="1:27" x14ac:dyDescent="0.25">
      <c r="A63" s="4">
        <f t="shared" si="1"/>
        <v>2</v>
      </c>
      <c r="B63" t="s">
        <v>339</v>
      </c>
      <c r="C63" t="s">
        <v>340</v>
      </c>
      <c r="O63" t="s">
        <v>166</v>
      </c>
      <c r="AA63" t="s">
        <v>166</v>
      </c>
    </row>
    <row r="64" spans="1:27" x14ac:dyDescent="0.25">
      <c r="A64" s="4">
        <f t="shared" si="1"/>
        <v>2</v>
      </c>
      <c r="B64" t="s">
        <v>341</v>
      </c>
      <c r="C64" t="s">
        <v>342</v>
      </c>
      <c r="O64" t="s">
        <v>166</v>
      </c>
      <c r="AA64" t="s">
        <v>166</v>
      </c>
    </row>
    <row r="65" spans="1:34" x14ac:dyDescent="0.25">
      <c r="A65" s="4">
        <f t="shared" si="1"/>
        <v>2</v>
      </c>
      <c r="B65" t="s">
        <v>343</v>
      </c>
      <c r="C65" t="s">
        <v>344</v>
      </c>
      <c r="O65" t="s">
        <v>166</v>
      </c>
      <c r="AA65" t="s">
        <v>166</v>
      </c>
    </row>
    <row r="66" spans="1:34" x14ac:dyDescent="0.25">
      <c r="A66" s="4">
        <f t="shared" si="1"/>
        <v>12</v>
      </c>
      <c r="B66" t="s">
        <v>345</v>
      </c>
      <c r="C66" t="s">
        <v>346</v>
      </c>
      <c r="P66" t="s">
        <v>166</v>
      </c>
      <c r="Q66" t="s">
        <v>166</v>
      </c>
      <c r="R66" t="s">
        <v>166</v>
      </c>
      <c r="S66" t="s">
        <v>166</v>
      </c>
      <c r="T66" t="s">
        <v>166</v>
      </c>
      <c r="U66" t="s">
        <v>166</v>
      </c>
      <c r="W66" t="s">
        <v>166</v>
      </c>
      <c r="AB66" t="s">
        <v>166</v>
      </c>
      <c r="AC66" t="s">
        <v>166</v>
      </c>
      <c r="AE66" t="s">
        <v>166</v>
      </c>
      <c r="AF66" t="s">
        <v>166</v>
      </c>
      <c r="AG66" t="s">
        <v>166</v>
      </c>
    </row>
    <row r="67" spans="1:34" x14ac:dyDescent="0.25">
      <c r="A67" s="4">
        <f t="shared" si="1"/>
        <v>12</v>
      </c>
      <c r="B67" t="s">
        <v>347</v>
      </c>
      <c r="C67" t="s">
        <v>348</v>
      </c>
      <c r="P67" t="s">
        <v>166</v>
      </c>
      <c r="Q67" t="s">
        <v>166</v>
      </c>
      <c r="R67" t="s">
        <v>166</v>
      </c>
      <c r="S67" t="s">
        <v>166</v>
      </c>
      <c r="T67" t="s">
        <v>166</v>
      </c>
      <c r="U67" t="s">
        <v>166</v>
      </c>
      <c r="W67" t="s">
        <v>166</v>
      </c>
      <c r="AB67" t="s">
        <v>166</v>
      </c>
      <c r="AC67" t="s">
        <v>166</v>
      </c>
      <c r="AE67" t="s">
        <v>166</v>
      </c>
      <c r="AF67" t="s">
        <v>166</v>
      </c>
      <c r="AG67" t="s">
        <v>166</v>
      </c>
    </row>
    <row r="68" spans="1:34" x14ac:dyDescent="0.25">
      <c r="A68" s="4">
        <f t="shared" si="1"/>
        <v>12</v>
      </c>
      <c r="B68" t="s">
        <v>349</v>
      </c>
      <c r="C68" t="s">
        <v>350</v>
      </c>
      <c r="P68" t="s">
        <v>166</v>
      </c>
      <c r="Q68" t="s">
        <v>166</v>
      </c>
      <c r="R68" t="s">
        <v>166</v>
      </c>
      <c r="S68" t="s">
        <v>166</v>
      </c>
      <c r="T68" t="s">
        <v>166</v>
      </c>
      <c r="U68" t="s">
        <v>166</v>
      </c>
      <c r="W68" t="s">
        <v>166</v>
      </c>
      <c r="AB68" t="s">
        <v>166</v>
      </c>
      <c r="AC68" t="s">
        <v>166</v>
      </c>
      <c r="AE68" t="s">
        <v>166</v>
      </c>
      <c r="AF68" t="s">
        <v>166</v>
      </c>
      <c r="AG68" t="s">
        <v>166</v>
      </c>
    </row>
    <row r="69" spans="1:34" x14ac:dyDescent="0.25">
      <c r="A69" s="4">
        <f t="shared" si="1"/>
        <v>4</v>
      </c>
      <c r="B69" t="s">
        <v>351</v>
      </c>
      <c r="C69" t="s">
        <v>352</v>
      </c>
      <c r="P69" t="s">
        <v>166</v>
      </c>
      <c r="S69" t="s">
        <v>166</v>
      </c>
      <c r="T69" t="s">
        <v>166</v>
      </c>
      <c r="U69" t="s">
        <v>166</v>
      </c>
    </row>
    <row r="70" spans="1:34" x14ac:dyDescent="0.25">
      <c r="A70" s="4">
        <f t="shared" si="1"/>
        <v>4</v>
      </c>
      <c r="B70" t="s">
        <v>353</v>
      </c>
      <c r="C70" t="s">
        <v>354</v>
      </c>
      <c r="AC70" t="s">
        <v>166</v>
      </c>
      <c r="AE70" t="s">
        <v>166</v>
      </c>
      <c r="AF70" t="s">
        <v>166</v>
      </c>
      <c r="AG70" t="s">
        <v>166</v>
      </c>
    </row>
    <row r="71" spans="1:34" x14ac:dyDescent="0.25">
      <c r="A71" s="4">
        <f t="shared" si="1"/>
        <v>1</v>
      </c>
      <c r="B71" t="s">
        <v>355</v>
      </c>
      <c r="C71" t="s">
        <v>356</v>
      </c>
      <c r="AG71" t="s">
        <v>166</v>
      </c>
    </row>
    <row r="72" spans="1:34" x14ac:dyDescent="0.25">
      <c r="A72" s="4">
        <f t="shared" si="1"/>
        <v>4</v>
      </c>
      <c r="B72" t="s">
        <v>357</v>
      </c>
      <c r="C72" t="s">
        <v>358</v>
      </c>
      <c r="P72" t="s">
        <v>166</v>
      </c>
      <c r="S72" t="s">
        <v>166</v>
      </c>
      <c r="T72" t="s">
        <v>166</v>
      </c>
      <c r="U72" t="s">
        <v>166</v>
      </c>
    </row>
    <row r="73" spans="1:34" x14ac:dyDescent="0.25">
      <c r="A73" s="4">
        <f t="shared" si="1"/>
        <v>4</v>
      </c>
      <c r="B73" t="s">
        <v>359</v>
      </c>
      <c r="C73" t="s">
        <v>360</v>
      </c>
      <c r="AC73" t="s">
        <v>166</v>
      </c>
      <c r="AE73" t="s">
        <v>166</v>
      </c>
      <c r="AF73" t="s">
        <v>166</v>
      </c>
      <c r="AG73" t="s">
        <v>166</v>
      </c>
    </row>
    <row r="74" spans="1:34" x14ac:dyDescent="0.25">
      <c r="A74" s="4">
        <f t="shared" si="1"/>
        <v>4</v>
      </c>
      <c r="B74" t="s">
        <v>361</v>
      </c>
      <c r="C74" t="s">
        <v>362</v>
      </c>
      <c r="P74" t="s">
        <v>166</v>
      </c>
      <c r="S74" t="s">
        <v>166</v>
      </c>
      <c r="T74" t="s">
        <v>166</v>
      </c>
      <c r="U74" t="s">
        <v>166</v>
      </c>
    </row>
    <row r="75" spans="1:34" x14ac:dyDescent="0.25">
      <c r="A75" s="4">
        <f t="shared" si="1"/>
        <v>4</v>
      </c>
      <c r="B75" t="s">
        <v>363</v>
      </c>
      <c r="C75" t="s">
        <v>364</v>
      </c>
      <c r="P75" t="s">
        <v>166</v>
      </c>
      <c r="S75" t="s">
        <v>166</v>
      </c>
      <c r="T75" t="s">
        <v>166</v>
      </c>
      <c r="U75" t="s">
        <v>166</v>
      </c>
    </row>
    <row r="76" spans="1:34" x14ac:dyDescent="0.25">
      <c r="A76" s="4">
        <f t="shared" si="1"/>
        <v>4</v>
      </c>
      <c r="B76" t="s">
        <v>365</v>
      </c>
      <c r="C76" t="s">
        <v>366</v>
      </c>
      <c r="AC76" t="s">
        <v>166</v>
      </c>
      <c r="AE76" t="s">
        <v>166</v>
      </c>
      <c r="AF76" t="s">
        <v>166</v>
      </c>
      <c r="AG76" t="s">
        <v>166</v>
      </c>
    </row>
    <row r="77" spans="1:34" x14ac:dyDescent="0.25">
      <c r="A77" s="4">
        <f t="shared" si="1"/>
        <v>1</v>
      </c>
      <c r="B77" t="s">
        <v>367</v>
      </c>
      <c r="C77" t="s">
        <v>368</v>
      </c>
      <c r="W77" t="s">
        <v>166</v>
      </c>
    </row>
    <row r="78" spans="1:34" x14ac:dyDescent="0.25">
      <c r="A78" s="4">
        <f t="shared" si="1"/>
        <v>1</v>
      </c>
      <c r="B78" t="s">
        <v>369</v>
      </c>
      <c r="C78" t="s">
        <v>370</v>
      </c>
      <c r="W78" t="s">
        <v>166</v>
      </c>
    </row>
    <row r="79" spans="1:34" x14ac:dyDescent="0.25">
      <c r="A79" s="4">
        <f t="shared" si="1"/>
        <v>1</v>
      </c>
      <c r="B79" t="s">
        <v>371</v>
      </c>
      <c r="C79" t="s">
        <v>372</v>
      </c>
      <c r="W79" t="s">
        <v>166</v>
      </c>
    </row>
    <row r="80" spans="1:34" x14ac:dyDescent="0.25">
      <c r="A80" s="4">
        <f t="shared" si="1"/>
        <v>3</v>
      </c>
      <c r="B80" t="s">
        <v>373</v>
      </c>
      <c r="C80" t="s">
        <v>374</v>
      </c>
      <c r="F80" t="s">
        <v>166</v>
      </c>
      <c r="X80" t="s">
        <v>166</v>
      </c>
      <c r="AH80" t="s">
        <v>166</v>
      </c>
    </row>
    <row r="81" spans="1:37" x14ac:dyDescent="0.25">
      <c r="A81" s="4">
        <f t="shared" si="1"/>
        <v>3</v>
      </c>
      <c r="B81" t="s">
        <v>375</v>
      </c>
      <c r="C81" t="s">
        <v>376</v>
      </c>
      <c r="F81" t="s">
        <v>166</v>
      </c>
      <c r="X81" t="s">
        <v>166</v>
      </c>
      <c r="AH81" t="s">
        <v>166</v>
      </c>
    </row>
    <row r="82" spans="1:37" x14ac:dyDescent="0.25">
      <c r="A82" s="4">
        <f t="shared" si="1"/>
        <v>3</v>
      </c>
      <c r="B82" t="s">
        <v>377</v>
      </c>
      <c r="C82" t="s">
        <v>378</v>
      </c>
      <c r="F82" t="s">
        <v>166</v>
      </c>
      <c r="X82" t="s">
        <v>166</v>
      </c>
      <c r="AH82" t="s">
        <v>166</v>
      </c>
    </row>
    <row r="83" spans="1:37" x14ac:dyDescent="0.25">
      <c r="A83" s="4">
        <f t="shared" si="1"/>
        <v>3</v>
      </c>
      <c r="B83" t="s">
        <v>379</v>
      </c>
      <c r="C83" t="s">
        <v>380</v>
      </c>
      <c r="F83" t="s">
        <v>166</v>
      </c>
      <c r="X83" t="s">
        <v>166</v>
      </c>
      <c r="AH83" t="s">
        <v>166</v>
      </c>
    </row>
    <row r="84" spans="1:37" x14ac:dyDescent="0.25">
      <c r="A84" s="4">
        <f t="shared" si="1"/>
        <v>2</v>
      </c>
      <c r="B84" t="s">
        <v>381</v>
      </c>
      <c r="C84" t="s">
        <v>382</v>
      </c>
      <c r="X84" t="s">
        <v>166</v>
      </c>
      <c r="AH84" t="s">
        <v>166</v>
      </c>
    </row>
    <row r="85" spans="1:37" x14ac:dyDescent="0.25">
      <c r="A85" s="4">
        <f t="shared" si="1"/>
        <v>1</v>
      </c>
      <c r="B85" t="s">
        <v>383</v>
      </c>
      <c r="C85" t="s">
        <v>384</v>
      </c>
      <c r="AI85" t="s">
        <v>166</v>
      </c>
    </row>
    <row r="86" spans="1:37" x14ac:dyDescent="0.25">
      <c r="A86" s="4">
        <f t="shared" si="1"/>
        <v>1</v>
      </c>
      <c r="B86" t="s">
        <v>385</v>
      </c>
      <c r="C86" t="s">
        <v>386</v>
      </c>
      <c r="AI86" t="s">
        <v>166</v>
      </c>
    </row>
    <row r="87" spans="1:37" x14ac:dyDescent="0.25">
      <c r="A87" s="4">
        <f t="shared" si="1"/>
        <v>1</v>
      </c>
      <c r="B87" t="s">
        <v>387</v>
      </c>
      <c r="C87" t="s">
        <v>388</v>
      </c>
      <c r="AI87" t="s">
        <v>166</v>
      </c>
    </row>
    <row r="88" spans="1:37" x14ac:dyDescent="0.25">
      <c r="A88" s="4">
        <f t="shared" si="1"/>
        <v>1</v>
      </c>
      <c r="B88" t="s">
        <v>389</v>
      </c>
      <c r="C88" t="s">
        <v>390</v>
      </c>
      <c r="AI88" t="s">
        <v>166</v>
      </c>
    </row>
    <row r="89" spans="1:37" x14ac:dyDescent="0.25">
      <c r="A89" s="4">
        <f t="shared" si="1"/>
        <v>1</v>
      </c>
      <c r="B89" t="s">
        <v>391</v>
      </c>
      <c r="C89" t="s">
        <v>392</v>
      </c>
      <c r="AI89" t="s">
        <v>166</v>
      </c>
    </row>
    <row r="90" spans="1:37" x14ac:dyDescent="0.25">
      <c r="A90" s="4">
        <f t="shared" si="1"/>
        <v>2</v>
      </c>
      <c r="B90" t="s">
        <v>393</v>
      </c>
      <c r="C90" t="s">
        <v>394</v>
      </c>
      <c r="AJ90" t="s">
        <v>166</v>
      </c>
      <c r="AK90" t="s">
        <v>166</v>
      </c>
    </row>
    <row r="91" spans="1:37" x14ac:dyDescent="0.25">
      <c r="A91" s="4">
        <f t="shared" si="1"/>
        <v>2</v>
      </c>
      <c r="B91" t="s">
        <v>395</v>
      </c>
      <c r="C91" t="s">
        <v>396</v>
      </c>
      <c r="AJ91" t="s">
        <v>166</v>
      </c>
      <c r="AK91" t="s">
        <v>166</v>
      </c>
    </row>
    <row r="92" spans="1:37" x14ac:dyDescent="0.25">
      <c r="A92" s="4">
        <f t="shared" si="1"/>
        <v>2</v>
      </c>
      <c r="B92" t="s">
        <v>397</v>
      </c>
      <c r="C92" t="s">
        <v>398</v>
      </c>
      <c r="AJ92" t="s">
        <v>166</v>
      </c>
      <c r="AK92" t="s">
        <v>166</v>
      </c>
    </row>
    <row r="93" spans="1:37" x14ac:dyDescent="0.25">
      <c r="A93" s="4">
        <f t="shared" si="1"/>
        <v>2</v>
      </c>
      <c r="B93" t="s">
        <v>399</v>
      </c>
      <c r="C93" t="s">
        <v>400</v>
      </c>
      <c r="AJ93" t="s">
        <v>166</v>
      </c>
      <c r="AK93" t="s">
        <v>166</v>
      </c>
    </row>
    <row r="94" spans="1:37" x14ac:dyDescent="0.25">
      <c r="A94" s="4">
        <f t="shared" si="1"/>
        <v>2</v>
      </c>
      <c r="B94" t="s">
        <v>401</v>
      </c>
      <c r="C94" t="s">
        <v>402</v>
      </c>
      <c r="AJ94" t="s">
        <v>166</v>
      </c>
      <c r="AK94" t="s">
        <v>166</v>
      </c>
    </row>
    <row r="95" spans="1:37" x14ac:dyDescent="0.25">
      <c r="A95" s="4">
        <f t="shared" si="1"/>
        <v>2</v>
      </c>
      <c r="B95" t="s">
        <v>403</v>
      </c>
      <c r="C95" t="s">
        <v>404</v>
      </c>
      <c r="AJ95" t="s">
        <v>166</v>
      </c>
      <c r="AK95" t="s">
        <v>166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23"/>
  <sheetViews>
    <sheetView workbookViewId="0"/>
  </sheetViews>
  <sheetFormatPr defaultRowHeight="15" outlineLevelCol="1" x14ac:dyDescent="0.25"/>
  <cols>
    <col min="2" max="2" width="17.7109375" style="5" customWidth="1"/>
    <col min="3" max="4" width="26.140625" style="5" customWidth="1"/>
    <col min="5" max="5" width="62.140625" bestFit="1" customWidth="1"/>
    <col min="6" max="7" width="9.140625" customWidth="1" outlineLevel="1"/>
  </cols>
  <sheetData>
    <row r="3" spans="2:7" x14ac:dyDescent="0.25">
      <c r="B3" s="28" t="s">
        <v>416</v>
      </c>
      <c r="C3" s="28" t="s">
        <v>412</v>
      </c>
      <c r="D3" s="28" t="s">
        <v>413</v>
      </c>
      <c r="E3" s="29" t="s">
        <v>414</v>
      </c>
      <c r="F3" t="s">
        <v>406</v>
      </c>
      <c r="G3" t="s">
        <v>405</v>
      </c>
    </row>
    <row r="4" spans="2:7" x14ac:dyDescent="0.25">
      <c r="B4" s="30" t="s">
        <v>164</v>
      </c>
      <c r="C4" s="30" t="s">
        <v>409</v>
      </c>
      <c r="D4" s="28" t="s">
        <v>410</v>
      </c>
      <c r="E4" s="29" t="s">
        <v>415</v>
      </c>
      <c r="F4" t="str">
        <f>IFERROR(IF(VLOOKUP(B4,ListaControlesPadrao!B:B,1,)&lt;&gt;0,"X",""),"")</f>
        <v>X</v>
      </c>
      <c r="G4" t="str">
        <f>IFERROR(IF(VLOOKUP(B4,ListaControles1ºCiclo!B:B,1,)&lt;&gt;0,"X",""),"")</f>
        <v>X</v>
      </c>
    </row>
    <row r="5" spans="2:7" x14ac:dyDescent="0.25">
      <c r="B5" s="30" t="s">
        <v>167</v>
      </c>
      <c r="C5" s="30" t="s">
        <v>409</v>
      </c>
      <c r="D5" s="28" t="s">
        <v>410</v>
      </c>
      <c r="E5" s="29" t="s">
        <v>415</v>
      </c>
      <c r="F5" t="str">
        <f>IFERROR(IF(VLOOKUP(B5,ListaControlesPadrao!B:B,1,)&lt;&gt;0,"X",""),"")</f>
        <v>X</v>
      </c>
      <c r="G5" t="str">
        <f>IFERROR(IF(VLOOKUP(B5,ListaControles1ºCiclo!B:B,1,)&lt;&gt;0,"X",""),"")</f>
        <v>X</v>
      </c>
    </row>
    <row r="6" spans="2:7" x14ac:dyDescent="0.25">
      <c r="B6" s="30" t="s">
        <v>169</v>
      </c>
      <c r="C6" s="30" t="s">
        <v>409</v>
      </c>
      <c r="D6" s="28" t="s">
        <v>410</v>
      </c>
      <c r="E6" s="29" t="s">
        <v>415</v>
      </c>
      <c r="F6" t="str">
        <f>IFERROR(IF(VLOOKUP(B6,ListaControlesPadrao!B:B,1,)&lt;&gt;0,"X",""),"")</f>
        <v>X</v>
      </c>
      <c r="G6" t="str">
        <f>IFERROR(IF(VLOOKUP(B6,ListaControles1ºCiclo!B:B,1,)&lt;&gt;0,"X",""),"")</f>
        <v>X</v>
      </c>
    </row>
    <row r="7" spans="2:7" x14ac:dyDescent="0.25">
      <c r="B7" s="30" t="s">
        <v>171</v>
      </c>
      <c r="C7" s="30" t="s">
        <v>409</v>
      </c>
      <c r="D7" s="28" t="s">
        <v>410</v>
      </c>
      <c r="E7" s="29" t="s">
        <v>415</v>
      </c>
      <c r="F7" t="str">
        <f>IFERROR(IF(VLOOKUP(B7,ListaControlesPadrao!B:B,1,)&lt;&gt;0,"X",""),"")</f>
        <v>X</v>
      </c>
      <c r="G7" t="str">
        <f>IFERROR(IF(VLOOKUP(B7,ListaControles1ºCiclo!B:B,1,)&lt;&gt;0,"X",""),"")</f>
        <v>X</v>
      </c>
    </row>
    <row r="8" spans="2:7" x14ac:dyDescent="0.25">
      <c r="B8" s="30" t="s">
        <v>173</v>
      </c>
      <c r="C8" s="30" t="s">
        <v>409</v>
      </c>
      <c r="D8" s="28" t="s">
        <v>410</v>
      </c>
      <c r="E8" s="29" t="s">
        <v>419</v>
      </c>
      <c r="F8" t="str">
        <f>IFERROR(IF(VLOOKUP(B8,ListaControlesPadrao!B:B,1,)&lt;&gt;0,"X",""),"")</f>
        <v>X</v>
      </c>
      <c r="G8" t="str">
        <f>IFERROR(IF(VLOOKUP(B8,ListaControles1ºCiclo!B:B,1,)&lt;&gt;0,"X",""),"")</f>
        <v>X</v>
      </c>
    </row>
    <row r="9" spans="2:7" x14ac:dyDescent="0.25">
      <c r="B9" s="30" t="s">
        <v>175</v>
      </c>
      <c r="C9" s="30" t="s">
        <v>409</v>
      </c>
      <c r="D9" s="28" t="s">
        <v>410</v>
      </c>
      <c r="E9" s="29" t="s">
        <v>420</v>
      </c>
      <c r="F9" t="str">
        <f>IFERROR(IF(VLOOKUP(B9,ListaControlesPadrao!B:B,1,)&lt;&gt;0,"X",""),"")</f>
        <v>X</v>
      </c>
      <c r="G9" t="str">
        <f>IFERROR(IF(VLOOKUP(B9,ListaControles1ºCiclo!B:B,1,)&lt;&gt;0,"X",""),"")</f>
        <v>X</v>
      </c>
    </row>
    <row r="10" spans="2:7" x14ac:dyDescent="0.25">
      <c r="B10" s="30" t="s">
        <v>177</v>
      </c>
      <c r="C10" s="30" t="s">
        <v>409</v>
      </c>
      <c r="D10" s="28" t="s">
        <v>410</v>
      </c>
      <c r="E10" s="29" t="s">
        <v>420</v>
      </c>
      <c r="F10" t="str">
        <f>IFERROR(IF(VLOOKUP(B10,ListaControlesPadrao!B:B,1,)&lt;&gt;0,"X",""),"")</f>
        <v>X</v>
      </c>
      <c r="G10" t="str">
        <f>IFERROR(IF(VLOOKUP(B10,ListaControles1ºCiclo!B:B,1,)&lt;&gt;0,"X",""),"")</f>
        <v/>
      </c>
    </row>
    <row r="11" spans="2:7" x14ac:dyDescent="0.25">
      <c r="B11" s="30" t="s">
        <v>179</v>
      </c>
      <c r="C11" s="30" t="s">
        <v>409</v>
      </c>
      <c r="D11" s="28" t="s">
        <v>410</v>
      </c>
      <c r="E11" s="29" t="s">
        <v>420</v>
      </c>
      <c r="F11" t="str">
        <f>IFERROR(IF(VLOOKUP(B11,ListaControlesPadrao!B:B,1,)&lt;&gt;0,"X",""),"")</f>
        <v>X</v>
      </c>
      <c r="G11" t="str">
        <f>IFERROR(IF(VLOOKUP(B11,ListaControles1ºCiclo!B:B,1,)&lt;&gt;0,"X",""),"")</f>
        <v>X</v>
      </c>
    </row>
    <row r="12" spans="2:7" x14ac:dyDescent="0.25">
      <c r="B12" s="30" t="s">
        <v>181</v>
      </c>
      <c r="C12" s="30" t="s">
        <v>409</v>
      </c>
      <c r="D12" s="30" t="s">
        <v>411</v>
      </c>
      <c r="E12" s="29" t="s">
        <v>417</v>
      </c>
      <c r="F12" t="str">
        <f>IFERROR(IF(VLOOKUP(B12,ListaControlesPadrao!B:B,1,)&lt;&gt;0,"X",""),"")</f>
        <v>X</v>
      </c>
      <c r="G12" t="str">
        <f>IFERROR(IF(VLOOKUP(B12,ListaControles1ºCiclo!B:B,1,)&lt;&gt;0,"X",""),"")</f>
        <v>X</v>
      </c>
    </row>
    <row r="13" spans="2:7" x14ac:dyDescent="0.25">
      <c r="B13" s="30" t="s">
        <v>183</v>
      </c>
      <c r="C13" s="30" t="s">
        <v>409</v>
      </c>
      <c r="D13" s="30" t="s">
        <v>411</v>
      </c>
      <c r="E13" s="29" t="s">
        <v>417</v>
      </c>
      <c r="F13" t="str">
        <f>IFERROR(IF(VLOOKUP(B13,ListaControlesPadrao!B:B,1,)&lt;&gt;0,"X",""),"")</f>
        <v>X</v>
      </c>
      <c r="G13" t="str">
        <f>IFERROR(IF(VLOOKUP(B13,ListaControles1ºCiclo!B:B,1,)&lt;&gt;0,"X",""),"")</f>
        <v>X</v>
      </c>
    </row>
    <row r="14" spans="2:7" x14ac:dyDescent="0.25">
      <c r="B14" s="30" t="s">
        <v>185</v>
      </c>
      <c r="C14" s="30" t="s">
        <v>409</v>
      </c>
      <c r="D14" s="30" t="s">
        <v>411</v>
      </c>
      <c r="E14" s="29" t="s">
        <v>415</v>
      </c>
      <c r="F14" t="str">
        <f>IFERROR(IF(VLOOKUP(B14,ListaControlesPadrao!B:B,1,)&lt;&gt;0,"X",""),"")</f>
        <v>X</v>
      </c>
      <c r="G14" t="str">
        <f>IFERROR(IF(VLOOKUP(B14,ListaControles1ºCiclo!B:B,1,)&lt;&gt;0,"X",""),"")</f>
        <v>X</v>
      </c>
    </row>
    <row r="15" spans="2:7" x14ac:dyDescent="0.25">
      <c r="B15" s="30" t="s">
        <v>187</v>
      </c>
      <c r="C15" s="30" t="s">
        <v>409</v>
      </c>
      <c r="D15" s="30" t="s">
        <v>411</v>
      </c>
      <c r="E15" s="29" t="s">
        <v>415</v>
      </c>
      <c r="F15" t="str">
        <f>IFERROR(IF(VLOOKUP(B15,ListaControlesPadrao!B:B,1,)&lt;&gt;0,"X",""),"")</f>
        <v>X</v>
      </c>
      <c r="G15" t="str">
        <f>IFERROR(IF(VLOOKUP(B15,ListaControles1ºCiclo!B:B,1,)&lt;&gt;0,"X",""),"")</f>
        <v>X</v>
      </c>
    </row>
    <row r="16" spans="2:7" x14ac:dyDescent="0.25">
      <c r="B16" s="30" t="s">
        <v>189</v>
      </c>
      <c r="C16" s="30" t="s">
        <v>409</v>
      </c>
      <c r="D16" s="30" t="s">
        <v>418</v>
      </c>
      <c r="E16" s="29" t="s">
        <v>415</v>
      </c>
      <c r="F16" t="str">
        <f>IFERROR(IF(VLOOKUP(B16,ListaControlesPadrao!B:B,1,)&lt;&gt;0,"X",""),"")</f>
        <v>X</v>
      </c>
      <c r="G16" t="str">
        <f>IFERROR(IF(VLOOKUP(B16,ListaControles1ºCiclo!B:B,1,)&lt;&gt;0,"X",""),"")</f>
        <v>X</v>
      </c>
    </row>
    <row r="17" spans="2:7" x14ac:dyDescent="0.25">
      <c r="B17" s="30" t="s">
        <v>191</v>
      </c>
      <c r="C17" s="30" t="s">
        <v>409</v>
      </c>
      <c r="D17" s="30" t="s">
        <v>418</v>
      </c>
      <c r="E17" s="29" t="s">
        <v>421</v>
      </c>
      <c r="F17" t="str">
        <f>IFERROR(IF(VLOOKUP(B17,ListaControlesPadrao!B:B,1,)&lt;&gt;0,"X",""),"")</f>
        <v>X</v>
      </c>
      <c r="G17" t="str">
        <f>IFERROR(IF(VLOOKUP(B17,ListaControles1ºCiclo!B:B,1,)&lt;&gt;0,"X",""),"")</f>
        <v>X</v>
      </c>
    </row>
    <row r="18" spans="2:7" x14ac:dyDescent="0.25">
      <c r="B18" s="30" t="s">
        <v>193</v>
      </c>
      <c r="C18" s="30" t="s">
        <v>409</v>
      </c>
      <c r="D18" s="30" t="s">
        <v>418</v>
      </c>
      <c r="E18" s="29" t="s">
        <v>422</v>
      </c>
      <c r="F18" t="str">
        <f>IFERROR(IF(VLOOKUP(B18,ListaControlesPadrao!B:B,1,)&lt;&gt;0,"X",""),"")</f>
        <v/>
      </c>
      <c r="G18" t="str">
        <f>IFERROR(IF(VLOOKUP(B18,ListaControles1ºCiclo!B:B,1,)&lt;&gt;0,"X",""),"")</f>
        <v/>
      </c>
    </row>
    <row r="19" spans="2:7" x14ac:dyDescent="0.25">
      <c r="B19" s="30" t="s">
        <v>195</v>
      </c>
      <c r="C19" s="30" t="s">
        <v>409</v>
      </c>
      <c r="D19" s="30" t="s">
        <v>418</v>
      </c>
      <c r="E19" s="29" t="s">
        <v>422</v>
      </c>
      <c r="F19" t="str">
        <f>IFERROR(IF(VLOOKUP(B19,ListaControlesPadrao!B:B,1,)&lt;&gt;0,"X",""),"")</f>
        <v>X</v>
      </c>
      <c r="G19" t="str">
        <f>IFERROR(IF(VLOOKUP(B19,ListaControles1ºCiclo!B:B,1,)&lt;&gt;0,"X",""),"")</f>
        <v>X</v>
      </c>
    </row>
    <row r="20" spans="2:7" x14ac:dyDescent="0.25">
      <c r="B20" s="30" t="s">
        <v>197</v>
      </c>
      <c r="C20" s="30" t="s">
        <v>409</v>
      </c>
      <c r="D20" s="30" t="s">
        <v>418</v>
      </c>
      <c r="E20" s="29" t="s">
        <v>419</v>
      </c>
      <c r="F20" t="str">
        <f>IFERROR(IF(VLOOKUP(B20,ListaControlesPadrao!B:B,1,)&lt;&gt;0,"X",""),"")</f>
        <v>X</v>
      </c>
      <c r="G20" t="str">
        <f>IFERROR(IF(VLOOKUP(B20,ListaControles1ºCiclo!B:B,1,)&lt;&gt;0,"X",""),"")</f>
        <v>X</v>
      </c>
    </row>
    <row r="21" spans="2:7" x14ac:dyDescent="0.25">
      <c r="B21" s="30" t="s">
        <v>199</v>
      </c>
      <c r="C21" s="30" t="s">
        <v>409</v>
      </c>
      <c r="D21" s="30" t="s">
        <v>423</v>
      </c>
      <c r="E21" s="29" t="s">
        <v>419</v>
      </c>
      <c r="F21" t="str">
        <f>IFERROR(IF(VLOOKUP(B21,ListaControlesPadrao!B:B,1,)&lt;&gt;0,"X",""),"")</f>
        <v>X</v>
      </c>
      <c r="G21" t="str">
        <f>IFERROR(IF(VLOOKUP(B21,ListaControles1ºCiclo!B:B,1,)&lt;&gt;0,"X",""),"")</f>
        <v/>
      </c>
    </row>
    <row r="22" spans="2:7" x14ac:dyDescent="0.25">
      <c r="B22" s="30" t="s">
        <v>201</v>
      </c>
      <c r="C22" s="30" t="s">
        <v>409</v>
      </c>
      <c r="D22" s="30" t="s">
        <v>424</v>
      </c>
      <c r="E22" s="29" t="s">
        <v>425</v>
      </c>
      <c r="F22" t="str">
        <f>IFERROR(IF(VLOOKUP(B22,ListaControlesPadrao!B:B,1,)&lt;&gt;0,"X",""),"")</f>
        <v/>
      </c>
      <c r="G22" t="str">
        <f>IFERROR(IF(VLOOKUP(B22,ListaControles1ºCiclo!B:B,1,)&lt;&gt;0,"X",""),"")</f>
        <v/>
      </c>
    </row>
    <row r="23" spans="2:7" x14ac:dyDescent="0.25">
      <c r="B23" s="30" t="s">
        <v>203</v>
      </c>
      <c r="C23" s="30" t="s">
        <v>409</v>
      </c>
      <c r="D23" s="30" t="s">
        <v>423</v>
      </c>
      <c r="E23" s="29" t="s">
        <v>415</v>
      </c>
      <c r="F23" t="str">
        <f>IFERROR(IF(VLOOKUP(B23,ListaControlesPadrao!B:B,1,)&lt;&gt;0,"X",""),"")</f>
        <v/>
      </c>
      <c r="G23" t="str">
        <f>IFERROR(IF(VLOOKUP(B23,ListaControles1ºCiclo!B:B,1,)&lt;&gt;0,"X",""),"")</f>
        <v/>
      </c>
    </row>
    <row r="24" spans="2:7" x14ac:dyDescent="0.25">
      <c r="B24" s="30" t="s">
        <v>205</v>
      </c>
      <c r="C24" s="30" t="s">
        <v>409</v>
      </c>
      <c r="D24" s="30" t="s">
        <v>423</v>
      </c>
      <c r="E24" s="29" t="s">
        <v>415</v>
      </c>
      <c r="F24" t="str">
        <f>IFERROR(IF(VLOOKUP(B24,ListaControlesPadrao!B:B,1,)&lt;&gt;0,"X",""),"")</f>
        <v/>
      </c>
      <c r="G24" t="str">
        <f>IFERROR(IF(VLOOKUP(B24,ListaControles1ºCiclo!B:B,1,)&lt;&gt;0,"X",""),"")</f>
        <v/>
      </c>
    </row>
    <row r="25" spans="2:7" x14ac:dyDescent="0.25">
      <c r="B25" s="30" t="s">
        <v>207</v>
      </c>
      <c r="C25" s="30" t="s">
        <v>409</v>
      </c>
      <c r="D25" s="30" t="s">
        <v>423</v>
      </c>
      <c r="E25" s="29" t="s">
        <v>421</v>
      </c>
      <c r="F25" t="str">
        <f>IFERROR(IF(VLOOKUP(B25,ListaControlesPadrao!B:B,1,)&lt;&gt;0,"X",""),"")</f>
        <v/>
      </c>
      <c r="G25" t="str">
        <f>IFERROR(IF(VLOOKUP(B25,ListaControles1ºCiclo!B:B,1,)&lt;&gt;0,"X",""),"")</f>
        <v/>
      </c>
    </row>
    <row r="26" spans="2:7" x14ac:dyDescent="0.25">
      <c r="B26" s="30" t="s">
        <v>209</v>
      </c>
      <c r="C26" s="30" t="s">
        <v>409</v>
      </c>
      <c r="D26" s="30" t="s">
        <v>423</v>
      </c>
      <c r="E26" s="29" t="s">
        <v>421</v>
      </c>
      <c r="F26" t="str">
        <f>IFERROR(IF(VLOOKUP(B26,ListaControlesPadrao!B:B,1,)&lt;&gt;0,"X",""),"")</f>
        <v/>
      </c>
      <c r="G26" t="str">
        <f>IFERROR(IF(VLOOKUP(B26,ListaControles1ºCiclo!B:B,1,)&lt;&gt;0,"X",""),"")</f>
        <v/>
      </c>
    </row>
    <row r="27" spans="2:7" x14ac:dyDescent="0.25">
      <c r="B27" s="30" t="s">
        <v>211</v>
      </c>
      <c r="C27" s="30" t="s">
        <v>409</v>
      </c>
      <c r="D27" s="30" t="s">
        <v>423</v>
      </c>
      <c r="E27" s="29" t="s">
        <v>419</v>
      </c>
      <c r="F27" t="str">
        <f>IFERROR(IF(VLOOKUP(B27,ListaControlesPadrao!B:B,1,)&lt;&gt;0,"X",""),"")</f>
        <v/>
      </c>
      <c r="G27" t="str">
        <f>IFERROR(IF(VLOOKUP(B27,ListaControles1ºCiclo!B:B,1,)&lt;&gt;0,"X",""),"")</f>
        <v/>
      </c>
    </row>
    <row r="28" spans="2:7" x14ac:dyDescent="0.25">
      <c r="B28" s="30" t="s">
        <v>213</v>
      </c>
      <c r="C28" s="30" t="s">
        <v>426</v>
      </c>
      <c r="D28" s="30" t="s">
        <v>427</v>
      </c>
      <c r="E28" s="29" t="s">
        <v>415</v>
      </c>
      <c r="F28" t="str">
        <f>IFERROR(IF(VLOOKUP(B28,ListaControlesPadrao!B:B,1,)&lt;&gt;0,"X",""),"")</f>
        <v/>
      </c>
      <c r="G28" t="str">
        <f>IFERROR(IF(VLOOKUP(B28,ListaControles1ºCiclo!B:B,1,)&lt;&gt;0,"X",""),"")</f>
        <v/>
      </c>
    </row>
    <row r="29" spans="2:7" x14ac:dyDescent="0.25">
      <c r="B29" s="30" t="s">
        <v>215</v>
      </c>
      <c r="C29" s="30" t="s">
        <v>426</v>
      </c>
      <c r="D29" s="30" t="s">
        <v>427</v>
      </c>
      <c r="E29" s="29" t="s">
        <v>415</v>
      </c>
      <c r="F29" t="str">
        <f>IFERROR(IF(VLOOKUP(B29,ListaControlesPadrao!B:B,1,)&lt;&gt;0,"X",""),"")</f>
        <v>X</v>
      </c>
      <c r="G29" t="str">
        <f>IFERROR(IF(VLOOKUP(B29,ListaControles1ºCiclo!B:B,1,)&lt;&gt;0,"X",""),"")</f>
        <v>X</v>
      </c>
    </row>
    <row r="30" spans="2:7" x14ac:dyDescent="0.25">
      <c r="B30" s="30" t="s">
        <v>217</v>
      </c>
      <c r="C30" s="30" t="s">
        <v>426</v>
      </c>
      <c r="D30" s="30" t="s">
        <v>427</v>
      </c>
      <c r="E30" s="29" t="s">
        <v>415</v>
      </c>
      <c r="F30" t="str">
        <f>IFERROR(IF(VLOOKUP(B30,ListaControlesPadrao!B:B,1,)&lt;&gt;0,"X",""),"")</f>
        <v>X</v>
      </c>
      <c r="G30" t="str">
        <f>IFERROR(IF(VLOOKUP(B30,ListaControles1ºCiclo!B:B,1,)&lt;&gt;0,"X",""),"")</f>
        <v>X</v>
      </c>
    </row>
    <row r="31" spans="2:7" x14ac:dyDescent="0.25">
      <c r="B31" s="30" t="s">
        <v>219</v>
      </c>
      <c r="C31" s="30" t="s">
        <v>426</v>
      </c>
      <c r="D31" s="30" t="s">
        <v>427</v>
      </c>
      <c r="E31" s="29" t="s">
        <v>415</v>
      </c>
      <c r="F31" t="str">
        <f>IFERROR(IF(VLOOKUP(B31,ListaControlesPadrao!B:B,1,)&lt;&gt;0,"X",""),"")</f>
        <v>X</v>
      </c>
      <c r="G31" t="str">
        <f>IFERROR(IF(VLOOKUP(B31,ListaControles1ºCiclo!B:B,1,)&lt;&gt;0,"X",""),"")</f>
        <v>X</v>
      </c>
    </row>
    <row r="32" spans="2:7" x14ac:dyDescent="0.25">
      <c r="B32" s="30" t="s">
        <v>221</v>
      </c>
      <c r="C32" s="30" t="s">
        <v>426</v>
      </c>
      <c r="D32" s="30" t="s">
        <v>427</v>
      </c>
      <c r="E32" s="29" t="s">
        <v>428</v>
      </c>
      <c r="F32" t="str">
        <f>IFERROR(IF(VLOOKUP(B32,ListaControlesPadrao!B:B,1,)&lt;&gt;0,"X",""),"")</f>
        <v>X</v>
      </c>
      <c r="G32" t="str">
        <f>IFERROR(IF(VLOOKUP(B32,ListaControles1ºCiclo!B:B,1,)&lt;&gt;0,"X",""),"")</f>
        <v>X</v>
      </c>
    </row>
    <row r="33" spans="2:7" x14ac:dyDescent="0.25">
      <c r="B33" s="30" t="s">
        <v>223</v>
      </c>
      <c r="C33" s="30" t="s">
        <v>426</v>
      </c>
      <c r="D33" s="30" t="s">
        <v>427</v>
      </c>
      <c r="E33" s="29" t="s">
        <v>428</v>
      </c>
      <c r="F33" t="str">
        <f>IFERROR(IF(VLOOKUP(B33,ListaControlesPadrao!B:B,1,)&lt;&gt;0,"X",""),"")</f>
        <v>X</v>
      </c>
      <c r="G33" t="str">
        <f>IFERROR(IF(VLOOKUP(B33,ListaControles1ºCiclo!B:B,1,)&lt;&gt;0,"X",""),"")</f>
        <v>X</v>
      </c>
    </row>
    <row r="34" spans="2:7" x14ac:dyDescent="0.25">
      <c r="B34" s="30" t="s">
        <v>225</v>
      </c>
      <c r="C34" s="30" t="s">
        <v>426</v>
      </c>
      <c r="D34" s="30" t="s">
        <v>427</v>
      </c>
      <c r="E34" s="29" t="s">
        <v>421</v>
      </c>
      <c r="F34" t="str">
        <f>IFERROR(IF(VLOOKUP(B34,ListaControlesPadrao!B:B,1,)&lt;&gt;0,"X",""),"")</f>
        <v>X</v>
      </c>
      <c r="G34" t="str">
        <f>IFERROR(IF(VLOOKUP(B34,ListaControles1ºCiclo!B:B,1,)&lt;&gt;0,"X",""),"")</f>
        <v>X</v>
      </c>
    </row>
    <row r="35" spans="2:7" x14ac:dyDescent="0.25">
      <c r="B35" s="30" t="s">
        <v>227</v>
      </c>
      <c r="C35" s="30" t="s">
        <v>426</v>
      </c>
      <c r="D35" s="30" t="s">
        <v>427</v>
      </c>
      <c r="E35" s="29" t="s">
        <v>417</v>
      </c>
      <c r="F35" t="str">
        <f>IFERROR(IF(VLOOKUP(B35,ListaControlesPadrao!B:B,1,)&lt;&gt;0,"X",""),"")</f>
        <v>X</v>
      </c>
      <c r="G35" t="str">
        <f>IFERROR(IF(VLOOKUP(B35,ListaControles1ºCiclo!B:B,1,)&lt;&gt;0,"X",""),"")</f>
        <v>X</v>
      </c>
    </row>
    <row r="36" spans="2:7" x14ac:dyDescent="0.25">
      <c r="B36" s="30" t="s">
        <v>229</v>
      </c>
      <c r="C36" s="30" t="s">
        <v>426</v>
      </c>
      <c r="D36" s="30" t="s">
        <v>427</v>
      </c>
      <c r="E36" s="29" t="s">
        <v>417</v>
      </c>
      <c r="F36" t="str">
        <f>IFERROR(IF(VLOOKUP(B36,ListaControlesPadrao!B:B,1,)&lt;&gt;0,"X",""),"")</f>
        <v>X</v>
      </c>
      <c r="G36" t="str">
        <f>IFERROR(IF(VLOOKUP(B36,ListaControles1ºCiclo!B:B,1,)&lt;&gt;0,"X",""),"")</f>
        <v>X</v>
      </c>
    </row>
    <row r="37" spans="2:7" x14ac:dyDescent="0.25">
      <c r="B37" s="30" t="s">
        <v>231</v>
      </c>
      <c r="C37" s="30" t="s">
        <v>426</v>
      </c>
      <c r="D37" s="30" t="s">
        <v>427</v>
      </c>
      <c r="E37" s="29" t="s">
        <v>417</v>
      </c>
      <c r="F37" t="str">
        <f>IFERROR(IF(VLOOKUP(B37,ListaControlesPadrao!B:B,1,)&lt;&gt;0,"X",""),"")</f>
        <v>X</v>
      </c>
      <c r="G37" t="str">
        <f>IFERROR(IF(VLOOKUP(B37,ListaControles1ºCiclo!B:B,1,)&lt;&gt;0,"X",""),"")</f>
        <v>X</v>
      </c>
    </row>
    <row r="38" spans="2:7" x14ac:dyDescent="0.25">
      <c r="B38" s="30" t="s">
        <v>233</v>
      </c>
      <c r="C38" s="30" t="s">
        <v>426</v>
      </c>
      <c r="D38" s="30" t="s">
        <v>427</v>
      </c>
      <c r="E38" s="29" t="s">
        <v>429</v>
      </c>
      <c r="F38" t="str">
        <f>IFERROR(IF(VLOOKUP(B38,ListaControlesPadrao!B:B,1,)&lt;&gt;0,"X",""),"")</f>
        <v>X</v>
      </c>
      <c r="G38" t="str">
        <f>IFERROR(IF(VLOOKUP(B38,ListaControles1ºCiclo!B:B,1,)&lt;&gt;0,"X",""),"")</f>
        <v>X</v>
      </c>
    </row>
    <row r="39" spans="2:7" x14ac:dyDescent="0.25">
      <c r="B39" s="30" t="s">
        <v>235</v>
      </c>
      <c r="C39" s="30" t="s">
        <v>424</v>
      </c>
      <c r="D39" s="30" t="s">
        <v>427</v>
      </c>
      <c r="E39" s="29" t="s">
        <v>430</v>
      </c>
      <c r="F39" t="str">
        <f>IFERROR(IF(VLOOKUP(B39,ListaControlesPadrao!B:B,1,)&lt;&gt;0,"X",""),"")</f>
        <v>X</v>
      </c>
      <c r="G39" t="str">
        <f>IFERROR(IF(VLOOKUP(B39,ListaControles1ºCiclo!B:B,1,)&lt;&gt;0,"X",""),"")</f>
        <v>X</v>
      </c>
    </row>
    <row r="40" spans="2:7" x14ac:dyDescent="0.25">
      <c r="B40" s="30" t="s">
        <v>237</v>
      </c>
      <c r="C40" s="30" t="s">
        <v>431</v>
      </c>
      <c r="D40" s="30" t="s">
        <v>432</v>
      </c>
      <c r="E40" s="29" t="s">
        <v>415</v>
      </c>
      <c r="F40" t="str">
        <f>IFERROR(IF(VLOOKUP(B40,ListaControlesPadrao!B:B,1,)&lt;&gt;0,"X",""),"")</f>
        <v>X</v>
      </c>
      <c r="G40" t="str">
        <f>IFERROR(IF(VLOOKUP(B40,ListaControles1ºCiclo!B:B,1,)&lt;&gt;0,"X",""),"")</f>
        <v>X</v>
      </c>
    </row>
    <row r="41" spans="2:7" x14ac:dyDescent="0.25">
      <c r="B41" s="30" t="s">
        <v>239</v>
      </c>
      <c r="C41" s="30" t="s">
        <v>431</v>
      </c>
      <c r="D41" s="30" t="s">
        <v>432</v>
      </c>
      <c r="E41" s="29" t="s">
        <v>415</v>
      </c>
      <c r="F41" t="str">
        <f>IFERROR(IF(VLOOKUP(B41,ListaControlesPadrao!B:B,1,)&lt;&gt;0,"X",""),"")</f>
        <v>X</v>
      </c>
      <c r="G41" t="str">
        <f>IFERROR(IF(VLOOKUP(B41,ListaControles1ºCiclo!B:B,1,)&lt;&gt;0,"X",""),"")</f>
        <v>X</v>
      </c>
    </row>
    <row r="42" spans="2:7" x14ac:dyDescent="0.25">
      <c r="B42" s="30" t="s">
        <v>241</v>
      </c>
      <c r="C42" s="30" t="s">
        <v>431</v>
      </c>
      <c r="D42" s="30" t="s">
        <v>432</v>
      </c>
      <c r="E42" s="29" t="s">
        <v>415</v>
      </c>
      <c r="F42" t="str">
        <f>IFERROR(IF(VLOOKUP(B42,ListaControlesPadrao!B:B,1,)&lt;&gt;0,"X",""),"")</f>
        <v>X</v>
      </c>
      <c r="G42" t="str">
        <f>IFERROR(IF(VLOOKUP(B42,ListaControles1ºCiclo!B:B,1,)&lt;&gt;0,"X",""),"")</f>
        <v>X</v>
      </c>
    </row>
    <row r="43" spans="2:7" x14ac:dyDescent="0.25">
      <c r="B43" s="30" t="s">
        <v>243</v>
      </c>
      <c r="C43" s="30" t="s">
        <v>431</v>
      </c>
      <c r="D43" s="30" t="s">
        <v>432</v>
      </c>
      <c r="E43" s="29" t="s">
        <v>415</v>
      </c>
      <c r="F43" t="str">
        <f>IFERROR(IF(VLOOKUP(B43,ListaControlesPadrao!B:B,1,)&lt;&gt;0,"X",""),"")</f>
        <v>X</v>
      </c>
      <c r="G43" t="str">
        <f>IFERROR(IF(VLOOKUP(B43,ListaControles1ºCiclo!B:B,1,)&lt;&gt;0,"X",""),"")</f>
        <v>X</v>
      </c>
    </row>
    <row r="44" spans="2:7" x14ac:dyDescent="0.25">
      <c r="B44" s="30" t="s">
        <v>245</v>
      </c>
      <c r="C44" s="30" t="s">
        <v>431</v>
      </c>
      <c r="D44" s="30" t="s">
        <v>432</v>
      </c>
      <c r="E44" s="29" t="s">
        <v>433</v>
      </c>
      <c r="F44" t="str">
        <f>IFERROR(IF(VLOOKUP(B44,ListaControlesPadrao!B:B,1,)&lt;&gt;0,"X",""),"")</f>
        <v>X</v>
      </c>
      <c r="G44" t="str">
        <f>IFERROR(IF(VLOOKUP(B44,ListaControles1ºCiclo!B:B,1,)&lt;&gt;0,"X",""),"")</f>
        <v>X</v>
      </c>
    </row>
    <row r="45" spans="2:7" x14ac:dyDescent="0.25">
      <c r="B45" s="30" t="s">
        <v>247</v>
      </c>
      <c r="C45" s="30" t="s">
        <v>431</v>
      </c>
      <c r="D45" s="30" t="s">
        <v>432</v>
      </c>
      <c r="E45" s="29" t="s">
        <v>434</v>
      </c>
      <c r="F45" t="str">
        <f>IFERROR(IF(VLOOKUP(B45,ListaControlesPadrao!B:B,1,)&lt;&gt;0,"X",""),"")</f>
        <v>X</v>
      </c>
      <c r="G45" t="str">
        <f>IFERROR(IF(VLOOKUP(B45,ListaControles1ºCiclo!B:B,1,)&lt;&gt;0,"X",""),"")</f>
        <v>X</v>
      </c>
    </row>
    <row r="46" spans="2:7" x14ac:dyDescent="0.25">
      <c r="B46" s="30" t="s">
        <v>249</v>
      </c>
      <c r="C46" s="30" t="s">
        <v>431</v>
      </c>
      <c r="D46" s="30" t="s">
        <v>432</v>
      </c>
      <c r="E46" s="29" t="s">
        <v>421</v>
      </c>
      <c r="F46" t="str">
        <f>IFERROR(IF(VLOOKUP(B46,ListaControlesPadrao!B:B,1,)&lt;&gt;0,"X",""),"")</f>
        <v>X</v>
      </c>
      <c r="G46" t="str">
        <f>IFERROR(IF(VLOOKUP(B46,ListaControles1ºCiclo!B:B,1,)&lt;&gt;0,"X",""),"")</f>
        <v>X</v>
      </c>
    </row>
    <row r="47" spans="2:7" x14ac:dyDescent="0.25">
      <c r="B47" s="30" t="s">
        <v>251</v>
      </c>
      <c r="C47" s="30" t="s">
        <v>431</v>
      </c>
      <c r="D47" s="30" t="s">
        <v>432</v>
      </c>
      <c r="E47" s="29" t="s">
        <v>434</v>
      </c>
      <c r="F47" t="str">
        <f>IFERROR(IF(VLOOKUP(B47,ListaControlesPadrao!B:B,1,)&lt;&gt;0,"X",""),"")</f>
        <v>X</v>
      </c>
      <c r="G47" t="str">
        <f>IFERROR(IF(VLOOKUP(B47,ListaControles1ºCiclo!B:B,1,)&lt;&gt;0,"X",""),"")</f>
        <v>X</v>
      </c>
    </row>
    <row r="48" spans="2:7" x14ac:dyDescent="0.25">
      <c r="B48" s="30" t="s">
        <v>253</v>
      </c>
      <c r="C48" s="30" t="s">
        <v>431</v>
      </c>
      <c r="D48" s="30" t="s">
        <v>432</v>
      </c>
      <c r="E48" s="29" t="s">
        <v>435</v>
      </c>
      <c r="F48" t="str">
        <f>IFERROR(IF(VLOOKUP(B48,ListaControlesPadrao!B:B,1,)&lt;&gt;0,"X",""),"")</f>
        <v>X</v>
      </c>
      <c r="G48" t="str">
        <f>IFERROR(IF(VLOOKUP(B48,ListaControles1ºCiclo!B:B,1,)&lt;&gt;0,"X",""),"")</f>
        <v>X</v>
      </c>
    </row>
    <row r="49" spans="2:7" x14ac:dyDescent="0.25">
      <c r="B49" s="30" t="s">
        <v>255</v>
      </c>
      <c r="C49" s="30" t="s">
        <v>431</v>
      </c>
      <c r="D49" s="30" t="s">
        <v>432</v>
      </c>
      <c r="E49" s="29" t="s">
        <v>435</v>
      </c>
      <c r="F49" t="str">
        <f>IFERROR(IF(VLOOKUP(B49,ListaControlesPadrao!B:B,1,)&lt;&gt;0,"X",""),"")</f>
        <v>X</v>
      </c>
      <c r="G49" t="str">
        <f>IFERROR(IF(VLOOKUP(B49,ListaControles1ºCiclo!B:B,1,)&lt;&gt;0,"X",""),"")</f>
        <v>X</v>
      </c>
    </row>
    <row r="50" spans="2:7" x14ac:dyDescent="0.25">
      <c r="B50" s="30" t="s">
        <v>257</v>
      </c>
      <c r="C50" s="30" t="s">
        <v>431</v>
      </c>
      <c r="D50" s="30" t="s">
        <v>432</v>
      </c>
      <c r="E50" s="29" t="s">
        <v>435</v>
      </c>
      <c r="F50" t="str">
        <f>IFERROR(IF(VLOOKUP(B50,ListaControlesPadrao!B:B,1,)&lt;&gt;0,"X",""),"")</f>
        <v>X</v>
      </c>
      <c r="G50" t="str">
        <f>IFERROR(IF(VLOOKUP(B50,ListaControles1ºCiclo!B:B,1,)&lt;&gt;0,"X",""),"")</f>
        <v>X</v>
      </c>
    </row>
    <row r="51" spans="2:7" x14ac:dyDescent="0.25">
      <c r="B51" s="30" t="s">
        <v>259</v>
      </c>
      <c r="C51" s="30" t="s">
        <v>431</v>
      </c>
      <c r="D51" s="30" t="s">
        <v>432</v>
      </c>
      <c r="E51" s="29" t="s">
        <v>421</v>
      </c>
      <c r="F51" t="str">
        <f>IFERROR(IF(VLOOKUP(B51,ListaControlesPadrao!B:B,1,)&lt;&gt;0,"X",""),"")</f>
        <v>X</v>
      </c>
      <c r="G51" t="str">
        <f>IFERROR(IF(VLOOKUP(B51,ListaControles1ºCiclo!B:B,1,)&lt;&gt;0,"X",""),"")</f>
        <v>X</v>
      </c>
    </row>
    <row r="52" spans="2:7" x14ac:dyDescent="0.25">
      <c r="B52" s="30" t="s">
        <v>261</v>
      </c>
      <c r="C52" s="30" t="s">
        <v>431</v>
      </c>
      <c r="D52" s="30" t="s">
        <v>432</v>
      </c>
      <c r="E52" s="29" t="s">
        <v>435</v>
      </c>
      <c r="F52" t="str">
        <f>IFERROR(IF(VLOOKUP(B52,ListaControlesPadrao!B:B,1,)&lt;&gt;0,"X",""),"")</f>
        <v>X</v>
      </c>
      <c r="G52" t="str">
        <f>IFERROR(IF(VLOOKUP(B52,ListaControles1ºCiclo!B:B,1,)&lt;&gt;0,"X",""),"")</f>
        <v>X</v>
      </c>
    </row>
    <row r="53" spans="2:7" x14ac:dyDescent="0.25">
      <c r="B53" s="30" t="s">
        <v>263</v>
      </c>
      <c r="C53" s="30" t="s">
        <v>431</v>
      </c>
      <c r="D53" s="30" t="s">
        <v>432</v>
      </c>
      <c r="E53" s="29" t="s">
        <v>434</v>
      </c>
      <c r="F53" t="str">
        <f>IFERROR(IF(VLOOKUP(B53,ListaControlesPadrao!B:B,1,)&lt;&gt;0,"X",""),"")</f>
        <v>X</v>
      </c>
      <c r="G53" t="str">
        <f>IFERROR(IF(VLOOKUP(B53,ListaControles1ºCiclo!B:B,1,)&lt;&gt;0,"X",""),"")</f>
        <v>X</v>
      </c>
    </row>
    <row r="54" spans="2:7" x14ac:dyDescent="0.25">
      <c r="B54" s="30" t="s">
        <v>265</v>
      </c>
      <c r="C54" s="30" t="s">
        <v>436</v>
      </c>
      <c r="D54" s="30" t="s">
        <v>427</v>
      </c>
      <c r="E54" s="29" t="s">
        <v>415</v>
      </c>
      <c r="F54" t="str">
        <f>IFERROR(IF(VLOOKUP(B54,ListaControlesPadrao!B:B,1,)&lt;&gt;0,"X",""),"")</f>
        <v>X</v>
      </c>
      <c r="G54" t="str">
        <f>IFERROR(IF(VLOOKUP(B54,ListaControles1ºCiclo!B:B,1,)&lt;&gt;0,"X",""),"")</f>
        <v>X</v>
      </c>
    </row>
    <row r="55" spans="2:7" x14ac:dyDescent="0.25">
      <c r="B55" s="30" t="s">
        <v>267</v>
      </c>
      <c r="C55" s="30" t="s">
        <v>436</v>
      </c>
      <c r="D55" s="30" t="s">
        <v>427</v>
      </c>
      <c r="E55" s="29" t="s">
        <v>417</v>
      </c>
      <c r="F55" t="str">
        <f>IFERROR(IF(VLOOKUP(B55,ListaControlesPadrao!B:B,1,)&lt;&gt;0,"X",""),"")</f>
        <v/>
      </c>
      <c r="G55" t="str">
        <f>IFERROR(IF(VLOOKUP(B55,ListaControles1ºCiclo!B:B,1,)&lt;&gt;0,"X",""),"")</f>
        <v/>
      </c>
    </row>
    <row r="56" spans="2:7" x14ac:dyDescent="0.25">
      <c r="B56" s="30" t="s">
        <v>269</v>
      </c>
      <c r="C56" s="30" t="s">
        <v>436</v>
      </c>
      <c r="D56" s="30" t="s">
        <v>427</v>
      </c>
      <c r="E56" s="29" t="s">
        <v>437</v>
      </c>
      <c r="F56" t="str">
        <f>IFERROR(IF(VLOOKUP(B56,ListaControlesPadrao!B:B,1,)&lt;&gt;0,"X",""),"")</f>
        <v/>
      </c>
      <c r="G56" t="str">
        <f>IFERROR(IF(VLOOKUP(B56,ListaControles1ºCiclo!B:B,1,)&lt;&gt;0,"X",""),"")</f>
        <v/>
      </c>
    </row>
    <row r="57" spans="2:7" x14ac:dyDescent="0.25">
      <c r="B57" s="30" t="s">
        <v>271</v>
      </c>
      <c r="C57" s="30" t="s">
        <v>436</v>
      </c>
      <c r="D57" s="30" t="s">
        <v>427</v>
      </c>
      <c r="E57" s="29" t="s">
        <v>437</v>
      </c>
      <c r="F57" t="str">
        <f>IFERROR(IF(VLOOKUP(B57,ListaControlesPadrao!B:B,1,)&lt;&gt;0,"X",""),"")</f>
        <v/>
      </c>
      <c r="G57" t="str">
        <f>IFERROR(IF(VLOOKUP(B57,ListaControles1ºCiclo!B:B,1,)&lt;&gt;0,"X",""),"")</f>
        <v/>
      </c>
    </row>
    <row r="58" spans="2:7" x14ac:dyDescent="0.25">
      <c r="B58" s="30" t="s">
        <v>273</v>
      </c>
      <c r="C58" s="30" t="s">
        <v>438</v>
      </c>
      <c r="D58" s="30" t="s">
        <v>439</v>
      </c>
      <c r="E58" s="29" t="s">
        <v>415</v>
      </c>
      <c r="F58" t="str">
        <f>IFERROR(IF(VLOOKUP(B58,ListaControlesPadrao!B:B,1,)&lt;&gt;0,"X",""),"")</f>
        <v/>
      </c>
      <c r="G58" t="str">
        <f>IFERROR(IF(VLOOKUP(B58,ListaControles1ºCiclo!B:B,1,)&lt;&gt;0,"X",""),"")</f>
        <v/>
      </c>
    </row>
    <row r="59" spans="2:7" x14ac:dyDescent="0.25">
      <c r="B59" s="30" t="s">
        <v>275</v>
      </c>
      <c r="C59" s="30" t="s">
        <v>438</v>
      </c>
      <c r="D59" s="30" t="s">
        <v>439</v>
      </c>
      <c r="E59" s="29" t="s">
        <v>415</v>
      </c>
      <c r="F59" t="str">
        <f>IFERROR(IF(VLOOKUP(B59,ListaControlesPadrao!B:B,1,)&lt;&gt;0,"X",""),"")</f>
        <v/>
      </c>
      <c r="G59" t="str">
        <f>IFERROR(IF(VLOOKUP(B59,ListaControles1ºCiclo!B:B,1,)&lt;&gt;0,"X",""),"")</f>
        <v/>
      </c>
    </row>
    <row r="60" spans="2:7" x14ac:dyDescent="0.25">
      <c r="B60" s="30" t="s">
        <v>277</v>
      </c>
      <c r="C60" s="30" t="s">
        <v>438</v>
      </c>
      <c r="D60" s="30" t="s">
        <v>439</v>
      </c>
      <c r="E60" s="29" t="s">
        <v>415</v>
      </c>
      <c r="F60" t="str">
        <f>IFERROR(IF(VLOOKUP(B60,ListaControlesPadrao!B:B,1,)&lt;&gt;0,"X",""),"")</f>
        <v/>
      </c>
      <c r="G60" t="str">
        <f>IFERROR(IF(VLOOKUP(B60,ListaControles1ºCiclo!B:B,1,)&lt;&gt;0,"X",""),"")</f>
        <v/>
      </c>
    </row>
    <row r="61" spans="2:7" x14ac:dyDescent="0.25">
      <c r="B61" s="30" t="s">
        <v>279</v>
      </c>
      <c r="C61" s="30" t="s">
        <v>438</v>
      </c>
      <c r="D61" s="30" t="s">
        <v>439</v>
      </c>
      <c r="E61" s="29" t="s">
        <v>415</v>
      </c>
      <c r="F61" t="str">
        <f>IFERROR(IF(VLOOKUP(B61,ListaControlesPadrao!B:B,1,)&lt;&gt;0,"X",""),"")</f>
        <v/>
      </c>
      <c r="G61" t="str">
        <f>IFERROR(IF(VLOOKUP(B61,ListaControles1ºCiclo!B:B,1,)&lt;&gt;0,"X",""),"")</f>
        <v/>
      </c>
    </row>
    <row r="62" spans="2:7" x14ac:dyDescent="0.25">
      <c r="B62" s="30" t="s">
        <v>281</v>
      </c>
      <c r="C62" s="30" t="s">
        <v>438</v>
      </c>
      <c r="D62" s="30" t="s">
        <v>427</v>
      </c>
      <c r="E62" s="29" t="s">
        <v>440</v>
      </c>
      <c r="F62" t="str">
        <f>IFERROR(IF(VLOOKUP(B62,ListaControlesPadrao!B:B,1,)&lt;&gt;0,"X",""),"")</f>
        <v/>
      </c>
      <c r="G62" t="str">
        <f>IFERROR(IF(VLOOKUP(B62,ListaControles1ºCiclo!B:B,1,)&lt;&gt;0,"X",""),"")</f>
        <v/>
      </c>
    </row>
    <row r="63" spans="2:7" x14ac:dyDescent="0.25">
      <c r="B63" s="30" t="s">
        <v>283</v>
      </c>
      <c r="C63" s="30" t="s">
        <v>438</v>
      </c>
      <c r="D63" s="30" t="s">
        <v>427</v>
      </c>
      <c r="E63" s="29" t="s">
        <v>417</v>
      </c>
      <c r="F63" t="str">
        <f>IFERROR(IF(VLOOKUP(B63,ListaControlesPadrao!B:B,1,)&lt;&gt;0,"X",""),"")</f>
        <v/>
      </c>
      <c r="G63" t="str">
        <f>IFERROR(IF(VLOOKUP(B63,ListaControles1ºCiclo!B:B,1,)&lt;&gt;0,"X",""),"")</f>
        <v/>
      </c>
    </row>
    <row r="64" spans="2:7" x14ac:dyDescent="0.25">
      <c r="B64" s="30" t="s">
        <v>285</v>
      </c>
      <c r="C64" s="30" t="s">
        <v>438</v>
      </c>
      <c r="D64" s="30" t="s">
        <v>427</v>
      </c>
      <c r="E64" s="29" t="s">
        <v>417</v>
      </c>
      <c r="F64" t="str">
        <f>IFERROR(IF(VLOOKUP(B64,ListaControlesPadrao!B:B,1,)&lt;&gt;0,"X",""),"")</f>
        <v/>
      </c>
      <c r="G64" t="str">
        <f>IFERROR(IF(VLOOKUP(B64,ListaControles1ºCiclo!B:B,1,)&lt;&gt;0,"X",""),"")</f>
        <v/>
      </c>
    </row>
    <row r="65" spans="2:7" x14ac:dyDescent="0.25">
      <c r="B65" s="30" t="s">
        <v>287</v>
      </c>
      <c r="C65" s="30" t="s">
        <v>438</v>
      </c>
      <c r="D65" s="30" t="s">
        <v>427</v>
      </c>
      <c r="E65" s="29" t="s">
        <v>441</v>
      </c>
      <c r="F65" t="str">
        <f>IFERROR(IF(VLOOKUP(B65,ListaControlesPadrao!B:B,1,)&lt;&gt;0,"X",""),"")</f>
        <v/>
      </c>
      <c r="G65" t="str">
        <f>IFERROR(IF(VLOOKUP(B65,ListaControles1ºCiclo!B:B,1,)&lt;&gt;0,"X",""),"")</f>
        <v/>
      </c>
    </row>
    <row r="66" spans="2:7" x14ac:dyDescent="0.25">
      <c r="B66" s="30" t="s">
        <v>289</v>
      </c>
      <c r="C66" s="30" t="s">
        <v>424</v>
      </c>
      <c r="D66" s="30" t="s">
        <v>438</v>
      </c>
      <c r="E66" s="29" t="s">
        <v>442</v>
      </c>
      <c r="F66" t="str">
        <f>IFERROR(IF(VLOOKUP(B66,ListaControlesPadrao!B:B,1,)&lt;&gt;0,"X",""),"")</f>
        <v/>
      </c>
      <c r="G66" t="str">
        <f>IFERROR(IF(VLOOKUP(B66,ListaControles1ºCiclo!B:B,1,)&lt;&gt;0,"X",""),"")</f>
        <v/>
      </c>
    </row>
    <row r="67" spans="2:7" x14ac:dyDescent="0.25">
      <c r="B67" s="30" t="s">
        <v>291</v>
      </c>
      <c r="C67" s="30" t="s">
        <v>443</v>
      </c>
      <c r="D67" s="30" t="s">
        <v>427</v>
      </c>
      <c r="E67" s="29" t="s">
        <v>417</v>
      </c>
      <c r="F67" t="str">
        <f>IFERROR(IF(VLOOKUP(B67,ListaControlesPadrao!B:B,1,)&lt;&gt;0,"X",""),"")</f>
        <v/>
      </c>
      <c r="G67" t="str">
        <f>IFERROR(IF(VLOOKUP(B67,ListaControles1ºCiclo!B:B,1,)&lt;&gt;0,"X",""),"")</f>
        <v/>
      </c>
    </row>
    <row r="68" spans="2:7" x14ac:dyDescent="0.25">
      <c r="B68" s="30" t="s">
        <v>293</v>
      </c>
      <c r="C68" s="30" t="s">
        <v>424</v>
      </c>
      <c r="D68" s="30" t="s">
        <v>427</v>
      </c>
      <c r="E68" s="29" t="s">
        <v>415</v>
      </c>
      <c r="F68" t="str">
        <f>IFERROR(IF(VLOOKUP(B68,ListaControlesPadrao!B:B,1,)&lt;&gt;0,"X",""),"")</f>
        <v/>
      </c>
      <c r="G68" t="str">
        <f>IFERROR(IF(VLOOKUP(B68,ListaControles1ºCiclo!B:B,1,)&lt;&gt;0,"X",""),"")</f>
        <v/>
      </c>
    </row>
    <row r="69" spans="2:7" x14ac:dyDescent="0.25">
      <c r="B69" s="30" t="s">
        <v>295</v>
      </c>
      <c r="C69" s="30" t="s">
        <v>424</v>
      </c>
      <c r="D69" s="30" t="s">
        <v>427</v>
      </c>
      <c r="E69" s="29" t="s">
        <v>415</v>
      </c>
      <c r="F69" t="str">
        <f>IFERROR(IF(VLOOKUP(B69,ListaControlesPadrao!B:B,1,)&lt;&gt;0,"X",""),"")</f>
        <v>X</v>
      </c>
      <c r="G69" t="str">
        <f>IFERROR(IF(VLOOKUP(B69,ListaControles1ºCiclo!B:B,1,)&lt;&gt;0,"X",""),"")</f>
        <v>X</v>
      </c>
    </row>
    <row r="70" spans="2:7" x14ac:dyDescent="0.25">
      <c r="B70" s="30" t="s">
        <v>297</v>
      </c>
      <c r="C70" s="30" t="s">
        <v>424</v>
      </c>
      <c r="D70" s="30" t="s">
        <v>427</v>
      </c>
      <c r="E70" s="29" t="s">
        <v>415</v>
      </c>
      <c r="F70" t="str">
        <f>IFERROR(IF(VLOOKUP(B70,ListaControlesPadrao!B:B,1,)&lt;&gt;0,"X",""),"")</f>
        <v>X</v>
      </c>
      <c r="G70" t="str">
        <f>IFERROR(IF(VLOOKUP(B70,ListaControles1ºCiclo!B:B,1,)&lt;&gt;0,"X",""),"")</f>
        <v>X</v>
      </c>
    </row>
    <row r="71" spans="2:7" x14ac:dyDescent="0.25">
      <c r="B71" s="30" t="s">
        <v>299</v>
      </c>
      <c r="C71" s="30" t="s">
        <v>424</v>
      </c>
      <c r="D71" s="30" t="s">
        <v>427</v>
      </c>
      <c r="E71" s="29" t="s">
        <v>437</v>
      </c>
      <c r="F71" t="str">
        <f>IFERROR(IF(VLOOKUP(B71,ListaControlesPadrao!B:B,1,)&lt;&gt;0,"X",""),"")</f>
        <v>X</v>
      </c>
      <c r="G71" t="str">
        <f>IFERROR(IF(VLOOKUP(B71,ListaControles1ºCiclo!B:B,1,)&lt;&gt;0,"X",""),"")</f>
        <v>X</v>
      </c>
    </row>
    <row r="72" spans="2:7" x14ac:dyDescent="0.25">
      <c r="B72" s="30" t="s">
        <v>301</v>
      </c>
      <c r="C72" s="30" t="s">
        <v>424</v>
      </c>
      <c r="D72" s="30" t="s">
        <v>427</v>
      </c>
      <c r="E72" s="29" t="s">
        <v>440</v>
      </c>
      <c r="F72" t="str">
        <f>IFERROR(IF(VLOOKUP(B72,ListaControlesPadrao!B:B,1,)&lt;&gt;0,"X",""),"")</f>
        <v>X</v>
      </c>
      <c r="G72" t="str">
        <f>IFERROR(IF(VLOOKUP(B72,ListaControles1ºCiclo!B:B,1,)&lt;&gt;0,"X",""),"")</f>
        <v>X</v>
      </c>
    </row>
    <row r="73" spans="2:7" x14ac:dyDescent="0.25">
      <c r="B73" s="30" t="s">
        <v>303</v>
      </c>
      <c r="C73" s="30" t="s">
        <v>424</v>
      </c>
      <c r="D73" s="30" t="s">
        <v>427</v>
      </c>
      <c r="E73" s="29" t="s">
        <v>429</v>
      </c>
      <c r="F73" t="str">
        <f>IFERROR(IF(VLOOKUP(B73,ListaControlesPadrao!B:B,1,)&lt;&gt;0,"X",""),"")</f>
        <v>X</v>
      </c>
      <c r="G73" t="str">
        <f>IFERROR(IF(VLOOKUP(B73,ListaControles1ºCiclo!B:B,1,)&lt;&gt;0,"X",""),"")</f>
        <v>X</v>
      </c>
    </row>
    <row r="74" spans="2:7" x14ac:dyDescent="0.25">
      <c r="B74" s="30" t="s">
        <v>305</v>
      </c>
      <c r="C74" s="30" t="s">
        <v>424</v>
      </c>
      <c r="D74" s="30" t="s">
        <v>427</v>
      </c>
      <c r="E74" s="29" t="s">
        <v>444</v>
      </c>
      <c r="F74" t="str">
        <f>IFERROR(IF(VLOOKUP(B74,ListaControlesPadrao!B:B,1,)&lt;&gt;0,"X",""),"")</f>
        <v>X</v>
      </c>
      <c r="G74" t="str">
        <f>IFERROR(IF(VLOOKUP(B74,ListaControles1ºCiclo!B:B,1,)&lt;&gt;0,"X",""),"")</f>
        <v>X</v>
      </c>
    </row>
    <row r="75" spans="2:7" x14ac:dyDescent="0.25">
      <c r="B75" s="30" t="s">
        <v>307</v>
      </c>
      <c r="C75" s="30" t="s">
        <v>438</v>
      </c>
      <c r="D75" s="30" t="s">
        <v>427</v>
      </c>
      <c r="E75" s="29" t="s">
        <v>419</v>
      </c>
      <c r="F75" t="str">
        <f>IFERROR(IF(VLOOKUP(B75,ListaControlesPadrao!B:B,1,)&lt;&gt;0,"X",""),"")</f>
        <v/>
      </c>
      <c r="G75" t="str">
        <f>IFERROR(IF(VLOOKUP(B75,ListaControles1ºCiclo!B:B,1,)&lt;&gt;0,"X",""),"")</f>
        <v/>
      </c>
    </row>
    <row r="76" spans="2:7" x14ac:dyDescent="0.25">
      <c r="B76" s="30" t="s">
        <v>309</v>
      </c>
      <c r="C76" s="30" t="s">
        <v>439</v>
      </c>
      <c r="D76" s="30" t="s">
        <v>427</v>
      </c>
      <c r="E76" s="29" t="s">
        <v>421</v>
      </c>
      <c r="F76" t="str">
        <f>IFERROR(IF(VLOOKUP(B76,ListaControlesPadrao!B:B,1,)&lt;&gt;0,"X",""),"")</f>
        <v/>
      </c>
      <c r="G76" t="str">
        <f>IFERROR(IF(VLOOKUP(B76,ListaControles1ºCiclo!B:B,1,)&lt;&gt;0,"X",""),"")</f>
        <v/>
      </c>
    </row>
    <row r="77" spans="2:7" x14ac:dyDescent="0.25">
      <c r="B77" s="30" t="s">
        <v>311</v>
      </c>
      <c r="C77" s="30" t="s">
        <v>439</v>
      </c>
      <c r="D77" s="30" t="s">
        <v>427</v>
      </c>
      <c r="E77" s="29" t="s">
        <v>433</v>
      </c>
      <c r="F77" t="str">
        <f>IFERROR(IF(VLOOKUP(B77,ListaControlesPadrao!B:B,1,)&lt;&gt;0,"X",""),"")</f>
        <v/>
      </c>
      <c r="G77" t="str">
        <f>IFERROR(IF(VLOOKUP(B77,ListaControles1ºCiclo!B:B,1,)&lt;&gt;0,"X",""),"")</f>
        <v/>
      </c>
    </row>
    <row r="78" spans="2:7" x14ac:dyDescent="0.25">
      <c r="B78" s="30" t="s">
        <v>313</v>
      </c>
      <c r="C78" s="30" t="s">
        <v>439</v>
      </c>
      <c r="D78" s="30" t="s">
        <v>427</v>
      </c>
      <c r="E78" s="29" t="s">
        <v>433</v>
      </c>
      <c r="F78" t="str">
        <f>IFERROR(IF(VLOOKUP(B78,ListaControlesPadrao!B:B,1,)&lt;&gt;0,"X",""),"")</f>
        <v/>
      </c>
      <c r="G78" t="str">
        <f>IFERROR(IF(VLOOKUP(B78,ListaControles1ºCiclo!B:B,1,)&lt;&gt;0,"X",""),"")</f>
        <v/>
      </c>
    </row>
    <row r="79" spans="2:7" x14ac:dyDescent="0.25">
      <c r="B79" s="30" t="s">
        <v>315</v>
      </c>
      <c r="C79" s="30" t="s">
        <v>439</v>
      </c>
      <c r="D79" s="30" t="s">
        <v>427</v>
      </c>
      <c r="E79" s="29" t="s">
        <v>445</v>
      </c>
      <c r="F79" t="str">
        <f>IFERROR(IF(VLOOKUP(B79,ListaControlesPadrao!B:B,1,)&lt;&gt;0,"X",""),"")</f>
        <v/>
      </c>
      <c r="G79" t="str">
        <f>IFERROR(IF(VLOOKUP(B79,ListaControles1ºCiclo!B:B,1,)&lt;&gt;0,"X",""),"")</f>
        <v/>
      </c>
    </row>
    <row r="80" spans="2:7" x14ac:dyDescent="0.25">
      <c r="B80" s="30" t="s">
        <v>317</v>
      </c>
      <c r="C80" s="30" t="s">
        <v>439</v>
      </c>
      <c r="D80" s="30" t="s">
        <v>427</v>
      </c>
      <c r="E80" s="29" t="s">
        <v>433</v>
      </c>
      <c r="F80" t="str">
        <f>IFERROR(IF(VLOOKUP(B80,ListaControlesPadrao!B:B,1,)&lt;&gt;0,"X",""),"")</f>
        <v/>
      </c>
      <c r="G80" t="str">
        <f>IFERROR(IF(VLOOKUP(B80,ListaControles1ºCiclo!B:B,1,)&lt;&gt;0,"X",""),"")</f>
        <v/>
      </c>
    </row>
    <row r="81" spans="2:7" ht="25.5" x14ac:dyDescent="0.25">
      <c r="B81" s="30" t="s">
        <v>319</v>
      </c>
      <c r="C81" s="28" t="s">
        <v>446</v>
      </c>
      <c r="D81" s="30" t="s">
        <v>427</v>
      </c>
      <c r="E81" s="29" t="s">
        <v>415</v>
      </c>
      <c r="F81" t="str">
        <f>IFERROR(IF(VLOOKUP(B81,ListaControlesPadrao!B:B,1,)&lt;&gt;0,"X",""),"")</f>
        <v/>
      </c>
      <c r="G81" t="str">
        <f>IFERROR(IF(VLOOKUP(B81,ListaControles1ºCiclo!B:B,1,)&lt;&gt;0,"X",""),"")</f>
        <v/>
      </c>
    </row>
    <row r="82" spans="2:7" ht="25.5" x14ac:dyDescent="0.25">
      <c r="B82" s="30" t="s">
        <v>321</v>
      </c>
      <c r="C82" s="28" t="s">
        <v>446</v>
      </c>
      <c r="D82" s="30" t="s">
        <v>427</v>
      </c>
      <c r="E82" s="29" t="s">
        <v>447</v>
      </c>
      <c r="F82" t="str">
        <f>IFERROR(IF(VLOOKUP(B82,ListaControlesPadrao!B:B,1,)&lt;&gt;0,"X",""),"")</f>
        <v>X</v>
      </c>
      <c r="G82" t="str">
        <f>IFERROR(IF(VLOOKUP(B82,ListaControles1ºCiclo!B:B,1,)&lt;&gt;0,"X",""),"")</f>
        <v>X</v>
      </c>
    </row>
    <row r="83" spans="2:7" ht="25.5" x14ac:dyDescent="0.25">
      <c r="B83" s="30" t="s">
        <v>323</v>
      </c>
      <c r="C83" s="28" t="s">
        <v>446</v>
      </c>
      <c r="D83" s="30" t="s">
        <v>427</v>
      </c>
      <c r="E83" s="29" t="s">
        <v>447</v>
      </c>
      <c r="F83" t="str">
        <f>IFERROR(IF(VLOOKUP(B83,ListaControlesPadrao!B:B,1,)&lt;&gt;0,"X",""),"")</f>
        <v>X</v>
      </c>
      <c r="G83" t="str">
        <f>IFERROR(IF(VLOOKUP(B83,ListaControles1ºCiclo!B:B,1,)&lt;&gt;0,"X",""),"")</f>
        <v>X</v>
      </c>
    </row>
    <row r="84" spans="2:7" ht="25.5" x14ac:dyDescent="0.25">
      <c r="B84" s="30" t="s">
        <v>325</v>
      </c>
      <c r="C84" s="28" t="s">
        <v>446</v>
      </c>
      <c r="D84" s="30" t="s">
        <v>427</v>
      </c>
      <c r="E84" s="29" t="s">
        <v>417</v>
      </c>
      <c r="F84" t="str">
        <f>IFERROR(IF(VLOOKUP(B84,ListaControlesPadrao!B:B,1,)&lt;&gt;0,"X",""),"")</f>
        <v>X</v>
      </c>
      <c r="G84" t="str">
        <f>IFERROR(IF(VLOOKUP(B84,ListaControles1ºCiclo!B:B,1,)&lt;&gt;0,"X",""),"")</f>
        <v>X</v>
      </c>
    </row>
    <row r="85" spans="2:7" ht="25.5" x14ac:dyDescent="0.25">
      <c r="B85" s="30" t="s">
        <v>327</v>
      </c>
      <c r="C85" s="28" t="s">
        <v>448</v>
      </c>
      <c r="D85" s="30" t="s">
        <v>427</v>
      </c>
      <c r="E85" s="29" t="s">
        <v>415</v>
      </c>
      <c r="F85" t="str">
        <f>IFERROR(IF(VLOOKUP(B85,ListaControlesPadrao!B:B,1,)&lt;&gt;0,"X",""),"")</f>
        <v>X</v>
      </c>
      <c r="G85" t="str">
        <f>IFERROR(IF(VLOOKUP(B85,ListaControles1ºCiclo!B:B,1,)&lt;&gt;0,"X",""),"")</f>
        <v>X</v>
      </c>
    </row>
    <row r="86" spans="2:7" ht="25.5" x14ac:dyDescent="0.25">
      <c r="B86" s="30" t="s">
        <v>329</v>
      </c>
      <c r="C86" s="28" t="s">
        <v>448</v>
      </c>
      <c r="D86" s="30" t="s">
        <v>427</v>
      </c>
      <c r="E86" s="29" t="s">
        <v>415</v>
      </c>
      <c r="F86" t="str">
        <f>IFERROR(IF(VLOOKUP(B86,ListaControlesPadrao!B:B,1,)&lt;&gt;0,"X",""),"")</f>
        <v>X</v>
      </c>
      <c r="G86" t="str">
        <f>IFERROR(IF(VLOOKUP(B86,ListaControles1ºCiclo!B:B,1,)&lt;&gt;0,"X",""),"")</f>
        <v/>
      </c>
    </row>
    <row r="87" spans="2:7" ht="25.5" x14ac:dyDescent="0.25">
      <c r="B87" s="30" t="s">
        <v>331</v>
      </c>
      <c r="C87" s="28" t="s">
        <v>448</v>
      </c>
      <c r="D87" s="30" t="s">
        <v>427</v>
      </c>
      <c r="E87" s="29" t="s">
        <v>447</v>
      </c>
      <c r="F87" t="str">
        <f>IFERROR(IF(VLOOKUP(B87,ListaControlesPadrao!B:B,1,)&lt;&gt;0,"X",""),"")</f>
        <v>X</v>
      </c>
      <c r="G87" t="str">
        <f>IFERROR(IF(VLOOKUP(B87,ListaControles1ºCiclo!B:B,1,)&lt;&gt;0,"X",""),"")</f>
        <v/>
      </c>
    </row>
    <row r="88" spans="2:7" ht="25.5" x14ac:dyDescent="0.25">
      <c r="B88" s="30" t="s">
        <v>333</v>
      </c>
      <c r="C88" s="28" t="s">
        <v>448</v>
      </c>
      <c r="D88" s="30" t="s">
        <v>427</v>
      </c>
      <c r="E88" s="29" t="s">
        <v>447</v>
      </c>
      <c r="F88" t="str">
        <f>IFERROR(IF(VLOOKUP(B88,ListaControlesPadrao!B:B,1,)&lt;&gt;0,"X",""),"")</f>
        <v>X</v>
      </c>
      <c r="G88" t="str">
        <f>IFERROR(IF(VLOOKUP(B88,ListaControles1ºCiclo!B:B,1,)&lt;&gt;0,"X",""),"")</f>
        <v/>
      </c>
    </row>
    <row r="89" spans="2:7" ht="25.5" x14ac:dyDescent="0.25">
      <c r="B89" s="30" t="s">
        <v>335</v>
      </c>
      <c r="C89" s="28" t="s">
        <v>448</v>
      </c>
      <c r="D89" s="30" t="s">
        <v>427</v>
      </c>
      <c r="E89" s="29" t="s">
        <v>421</v>
      </c>
      <c r="F89" t="str">
        <f>IFERROR(IF(VLOOKUP(B89,ListaControlesPadrao!B:B,1,)&lt;&gt;0,"X",""),"")</f>
        <v>X</v>
      </c>
      <c r="G89" t="str">
        <f>IFERROR(IF(VLOOKUP(B89,ListaControles1ºCiclo!B:B,1,)&lt;&gt;0,"X",""),"")</f>
        <v/>
      </c>
    </row>
    <row r="90" spans="2:7" ht="25.5" x14ac:dyDescent="0.25">
      <c r="B90" s="30" t="s">
        <v>337</v>
      </c>
      <c r="C90" s="28" t="s">
        <v>448</v>
      </c>
      <c r="D90" s="30" t="s">
        <v>427</v>
      </c>
      <c r="E90" s="29" t="s">
        <v>421</v>
      </c>
      <c r="F90" t="str">
        <f>IFERROR(IF(VLOOKUP(B90,ListaControlesPadrao!B:B,1,)&lt;&gt;0,"X",""),"")</f>
        <v>X</v>
      </c>
      <c r="G90" t="str">
        <f>IFERROR(IF(VLOOKUP(B90,ListaControles1ºCiclo!B:B,1,)&lt;&gt;0,"X",""),"")</f>
        <v/>
      </c>
    </row>
    <row r="91" spans="2:7" ht="25.5" x14ac:dyDescent="0.25">
      <c r="B91" s="30" t="s">
        <v>339</v>
      </c>
      <c r="C91" s="28" t="s">
        <v>448</v>
      </c>
      <c r="D91" s="30" t="s">
        <v>427</v>
      </c>
      <c r="E91" s="29" t="s">
        <v>421</v>
      </c>
      <c r="F91" t="str">
        <f>IFERROR(IF(VLOOKUP(B91,ListaControlesPadrao!B:B,1,)&lt;&gt;0,"X",""),"")</f>
        <v>X</v>
      </c>
      <c r="G91" t="str">
        <f>IFERROR(IF(VLOOKUP(B91,ListaControles1ºCiclo!B:B,1,)&lt;&gt;0,"X",""),"")</f>
        <v/>
      </c>
    </row>
    <row r="92" spans="2:7" x14ac:dyDescent="0.25">
      <c r="B92" s="30" t="s">
        <v>341</v>
      </c>
      <c r="C92" s="30" t="s">
        <v>449</v>
      </c>
      <c r="D92" s="30" t="s">
        <v>427</v>
      </c>
      <c r="E92" s="29" t="s">
        <v>415</v>
      </c>
      <c r="F92" t="str">
        <f>IFERROR(IF(VLOOKUP(B92,ListaControlesPadrao!B:B,1,)&lt;&gt;0,"X",""),"")</f>
        <v>X</v>
      </c>
      <c r="G92" t="str">
        <f>IFERROR(IF(VLOOKUP(B92,ListaControles1ºCiclo!B:B,1,)&lt;&gt;0,"X",""),"")</f>
        <v/>
      </c>
    </row>
    <row r="93" spans="2:7" x14ac:dyDescent="0.25">
      <c r="B93" s="30" t="s">
        <v>343</v>
      </c>
      <c r="C93" s="30" t="s">
        <v>449</v>
      </c>
      <c r="D93" s="30" t="s">
        <v>427</v>
      </c>
      <c r="E93" s="29" t="s">
        <v>415</v>
      </c>
      <c r="F93" t="str">
        <f>IFERROR(IF(VLOOKUP(B93,ListaControlesPadrao!B:B,1,)&lt;&gt;0,"X",""),"")</f>
        <v>X</v>
      </c>
      <c r="G93" t="str">
        <f>IFERROR(IF(VLOOKUP(B93,ListaControles1ºCiclo!B:B,1,)&lt;&gt;0,"X",""),"")</f>
        <v/>
      </c>
    </row>
    <row r="94" spans="2:7" x14ac:dyDescent="0.25">
      <c r="B94" s="30" t="s">
        <v>345</v>
      </c>
      <c r="C94" s="30" t="s">
        <v>449</v>
      </c>
      <c r="D94" s="30" t="s">
        <v>427</v>
      </c>
      <c r="E94" s="29" t="s">
        <v>415</v>
      </c>
      <c r="F94" t="str">
        <f>IFERROR(IF(VLOOKUP(B94,ListaControlesPadrao!B:B,1,)&lt;&gt;0,"X",""),"")</f>
        <v>X</v>
      </c>
      <c r="G94" t="str">
        <f>IFERROR(IF(VLOOKUP(B94,ListaControles1ºCiclo!B:B,1,)&lt;&gt;0,"X",""),"")</f>
        <v>X</v>
      </c>
    </row>
    <row r="95" spans="2:7" x14ac:dyDescent="0.25">
      <c r="B95" s="30" t="s">
        <v>347</v>
      </c>
      <c r="C95" s="30" t="s">
        <v>449</v>
      </c>
      <c r="D95" s="30" t="s">
        <v>427</v>
      </c>
      <c r="E95" s="29" t="s">
        <v>450</v>
      </c>
      <c r="F95" t="str">
        <f>IFERROR(IF(VLOOKUP(B95,ListaControlesPadrao!B:B,1,)&lt;&gt;0,"X",""),"")</f>
        <v>X</v>
      </c>
      <c r="G95" t="str">
        <f>IFERROR(IF(VLOOKUP(B95,ListaControles1ºCiclo!B:B,1,)&lt;&gt;0,"X",""),"")</f>
        <v>X</v>
      </c>
    </row>
    <row r="96" spans="2:7" x14ac:dyDescent="0.25">
      <c r="B96" s="30" t="s">
        <v>349</v>
      </c>
      <c r="C96" s="30" t="s">
        <v>449</v>
      </c>
      <c r="D96" s="30" t="s">
        <v>427</v>
      </c>
      <c r="E96" s="29" t="s">
        <v>450</v>
      </c>
      <c r="F96" t="str">
        <f>IFERROR(IF(VLOOKUP(B96,ListaControlesPadrao!B:B,1,)&lt;&gt;0,"X",""),"")</f>
        <v>X</v>
      </c>
      <c r="G96" t="str">
        <f>IFERROR(IF(VLOOKUP(B96,ListaControles1ºCiclo!B:B,1,)&lt;&gt;0,"X",""),"")</f>
        <v>X</v>
      </c>
    </row>
    <row r="97" spans="2:7" x14ac:dyDescent="0.25">
      <c r="B97" s="30" t="s">
        <v>351</v>
      </c>
      <c r="C97" s="30" t="s">
        <v>449</v>
      </c>
      <c r="D97" s="30" t="s">
        <v>427</v>
      </c>
      <c r="E97" s="29" t="s">
        <v>450</v>
      </c>
      <c r="F97" t="str">
        <f>IFERROR(IF(VLOOKUP(B97,ListaControlesPadrao!B:B,1,)&lt;&gt;0,"X",""),"")</f>
        <v>X</v>
      </c>
      <c r="G97" t="str">
        <f>IFERROR(IF(VLOOKUP(B97,ListaControles1ºCiclo!B:B,1,)&lt;&gt;0,"X",""),"")</f>
        <v>X</v>
      </c>
    </row>
    <row r="98" spans="2:7" x14ac:dyDescent="0.25">
      <c r="B98" s="30" t="s">
        <v>353</v>
      </c>
      <c r="C98" s="30" t="s">
        <v>449</v>
      </c>
      <c r="D98" s="30" t="s">
        <v>427</v>
      </c>
      <c r="E98" s="29" t="s">
        <v>450</v>
      </c>
      <c r="F98" t="str">
        <f>IFERROR(IF(VLOOKUP(B98,ListaControlesPadrao!B:B,1,)&lt;&gt;0,"X",""),"")</f>
        <v>X</v>
      </c>
      <c r="G98" t="str">
        <f>IFERROR(IF(VLOOKUP(B98,ListaControles1ºCiclo!B:B,1,)&lt;&gt;0,"X",""),"")</f>
        <v>X</v>
      </c>
    </row>
    <row r="99" spans="2:7" x14ac:dyDescent="0.25">
      <c r="B99" s="30" t="s">
        <v>355</v>
      </c>
      <c r="C99" s="30" t="s">
        <v>449</v>
      </c>
      <c r="D99" s="30" t="s">
        <v>427</v>
      </c>
      <c r="E99" s="29" t="s">
        <v>450</v>
      </c>
      <c r="F99" t="str">
        <f>IFERROR(IF(VLOOKUP(B99,ListaControlesPadrao!B:B,1,)&lt;&gt;0,"X",""),"")</f>
        <v>X</v>
      </c>
      <c r="G99" t="str">
        <f>IFERROR(IF(VLOOKUP(B99,ListaControles1ºCiclo!B:B,1,)&lt;&gt;0,"X",""),"")</f>
        <v>X</v>
      </c>
    </row>
    <row r="100" spans="2:7" x14ac:dyDescent="0.25">
      <c r="B100" s="30" t="s">
        <v>357</v>
      </c>
      <c r="C100" s="30" t="s">
        <v>449</v>
      </c>
      <c r="D100" s="30" t="s">
        <v>427</v>
      </c>
      <c r="E100" s="29" t="s">
        <v>450</v>
      </c>
      <c r="F100" t="str">
        <f>IFERROR(IF(VLOOKUP(B100,ListaControlesPadrao!B:B,1,)&lt;&gt;0,"X",""),"")</f>
        <v>X</v>
      </c>
      <c r="G100" t="str">
        <f>IFERROR(IF(VLOOKUP(B100,ListaControles1ºCiclo!B:B,1,)&lt;&gt;0,"X",""),"")</f>
        <v>X</v>
      </c>
    </row>
    <row r="101" spans="2:7" x14ac:dyDescent="0.25">
      <c r="B101" s="30" t="s">
        <v>359</v>
      </c>
      <c r="C101" s="30" t="s">
        <v>449</v>
      </c>
      <c r="D101" s="30" t="s">
        <v>427</v>
      </c>
      <c r="E101" s="29" t="s">
        <v>450</v>
      </c>
      <c r="F101" t="str">
        <f>IFERROR(IF(VLOOKUP(B101,ListaControlesPadrao!B:B,1,)&lt;&gt;0,"X",""),"")</f>
        <v>X</v>
      </c>
      <c r="G101" t="str">
        <f>IFERROR(IF(VLOOKUP(B101,ListaControles1ºCiclo!B:B,1,)&lt;&gt;0,"X",""),"")</f>
        <v>X</v>
      </c>
    </row>
    <row r="102" spans="2:7" x14ac:dyDescent="0.25">
      <c r="B102" s="30" t="s">
        <v>361</v>
      </c>
      <c r="C102" s="30" t="s">
        <v>449</v>
      </c>
      <c r="D102" s="30" t="s">
        <v>427</v>
      </c>
      <c r="E102" s="29" t="s">
        <v>450</v>
      </c>
      <c r="F102" t="str">
        <f>IFERROR(IF(VLOOKUP(B102,ListaControlesPadrao!B:B,1,)&lt;&gt;0,"X",""),"")</f>
        <v>X</v>
      </c>
      <c r="G102" t="str">
        <f>IFERROR(IF(VLOOKUP(B102,ListaControles1ºCiclo!B:B,1,)&lt;&gt;0,"X",""),"")</f>
        <v>X</v>
      </c>
    </row>
    <row r="103" spans="2:7" x14ac:dyDescent="0.25">
      <c r="B103" s="30" t="s">
        <v>363</v>
      </c>
      <c r="C103" s="30" t="s">
        <v>449</v>
      </c>
      <c r="D103" s="30" t="s">
        <v>427</v>
      </c>
      <c r="E103" s="29" t="s">
        <v>450</v>
      </c>
      <c r="F103" t="str">
        <f>IFERROR(IF(VLOOKUP(B103,ListaControlesPadrao!B:B,1,)&lt;&gt;0,"X",""),"")</f>
        <v>X</v>
      </c>
      <c r="G103" t="str">
        <f>IFERROR(IF(VLOOKUP(B103,ListaControles1ºCiclo!B:B,1,)&lt;&gt;0,"X",""),"")</f>
        <v>X</v>
      </c>
    </row>
    <row r="104" spans="2:7" x14ac:dyDescent="0.25">
      <c r="B104" s="30" t="s">
        <v>365</v>
      </c>
      <c r="C104" s="30" t="s">
        <v>449</v>
      </c>
      <c r="D104" s="30" t="s">
        <v>427</v>
      </c>
      <c r="E104" s="29" t="s">
        <v>450</v>
      </c>
      <c r="F104" t="str">
        <f>IFERROR(IF(VLOOKUP(B104,ListaControlesPadrao!B:B,1,)&lt;&gt;0,"X",""),"")</f>
        <v>X</v>
      </c>
      <c r="G104" t="str">
        <f>IFERROR(IF(VLOOKUP(B104,ListaControles1ºCiclo!B:B,1,)&lt;&gt;0,"X",""),"")</f>
        <v>X</v>
      </c>
    </row>
    <row r="105" spans="2:7" x14ac:dyDescent="0.25">
      <c r="B105" s="30" t="s">
        <v>367</v>
      </c>
      <c r="C105" s="30" t="s">
        <v>449</v>
      </c>
      <c r="D105" s="30" t="s">
        <v>427</v>
      </c>
      <c r="E105" s="29" t="s">
        <v>450</v>
      </c>
      <c r="F105" t="str">
        <f>IFERROR(IF(VLOOKUP(B105,ListaControlesPadrao!B:B,1,)&lt;&gt;0,"X",""),"")</f>
        <v>X</v>
      </c>
      <c r="G105" t="str">
        <f>IFERROR(IF(VLOOKUP(B105,ListaControles1ºCiclo!B:B,1,)&lt;&gt;0,"X",""),"")</f>
        <v>X</v>
      </c>
    </row>
    <row r="106" spans="2:7" x14ac:dyDescent="0.25">
      <c r="B106" s="30" t="s">
        <v>369</v>
      </c>
      <c r="C106" s="30" t="s">
        <v>449</v>
      </c>
      <c r="D106" s="30" t="s">
        <v>427</v>
      </c>
      <c r="E106" s="29" t="s">
        <v>450</v>
      </c>
      <c r="F106" t="str">
        <f>IFERROR(IF(VLOOKUP(B106,ListaControlesPadrao!B:B,1,)&lt;&gt;0,"X",""),"")</f>
        <v>X</v>
      </c>
      <c r="G106" t="str">
        <f>IFERROR(IF(VLOOKUP(B106,ListaControles1ºCiclo!B:B,1,)&lt;&gt;0,"X",""),"")</f>
        <v>X</v>
      </c>
    </row>
    <row r="107" spans="2:7" x14ac:dyDescent="0.25">
      <c r="B107" s="30" t="s">
        <v>371</v>
      </c>
      <c r="C107" s="30" t="s">
        <v>449</v>
      </c>
      <c r="D107" s="30" t="s">
        <v>427</v>
      </c>
      <c r="E107" s="29" t="s">
        <v>450</v>
      </c>
      <c r="F107" t="str">
        <f>IFERROR(IF(VLOOKUP(B107,ListaControlesPadrao!B:B,1,)&lt;&gt;0,"X",""),"")</f>
        <v>X</v>
      </c>
      <c r="G107" t="str">
        <f>IFERROR(IF(VLOOKUP(B107,ListaControles1ºCiclo!B:B,1,)&lt;&gt;0,"X",""),"")</f>
        <v>X</v>
      </c>
    </row>
    <row r="108" spans="2:7" ht="25.5" x14ac:dyDescent="0.25">
      <c r="B108" s="30" t="s">
        <v>373</v>
      </c>
      <c r="C108" s="28" t="s">
        <v>451</v>
      </c>
      <c r="D108" s="30" t="s">
        <v>427</v>
      </c>
      <c r="E108" s="29" t="s">
        <v>415</v>
      </c>
      <c r="F108" t="str">
        <f>IFERROR(IF(VLOOKUP(B108,ListaControlesPadrao!B:B,1,)&lt;&gt;0,"X",""),"")</f>
        <v>X</v>
      </c>
      <c r="G108" t="str">
        <f>IFERROR(IF(VLOOKUP(B108,ListaControles1ºCiclo!B:B,1,)&lt;&gt;0,"X",""),"")</f>
        <v/>
      </c>
    </row>
    <row r="109" spans="2:7" ht="25.5" x14ac:dyDescent="0.25">
      <c r="B109" s="30" t="s">
        <v>375</v>
      </c>
      <c r="C109" s="28" t="s">
        <v>451</v>
      </c>
      <c r="D109" s="30" t="s">
        <v>427</v>
      </c>
      <c r="E109" s="29" t="s">
        <v>452</v>
      </c>
      <c r="F109" t="str">
        <f>IFERROR(IF(VLOOKUP(B109,ListaControlesPadrao!B:B,1,)&lt;&gt;0,"X",""),"")</f>
        <v>X</v>
      </c>
      <c r="G109" t="str">
        <f>IFERROR(IF(VLOOKUP(B109,ListaControles1ºCiclo!B:B,1,)&lt;&gt;0,"X",""),"")</f>
        <v/>
      </c>
    </row>
    <row r="110" spans="2:7" ht="25.5" x14ac:dyDescent="0.25">
      <c r="B110" s="30" t="s">
        <v>377</v>
      </c>
      <c r="C110" s="28" t="s">
        <v>451</v>
      </c>
      <c r="D110" s="30" t="s">
        <v>427</v>
      </c>
      <c r="E110" s="29" t="s">
        <v>452</v>
      </c>
      <c r="F110" t="str">
        <f>IFERROR(IF(VLOOKUP(B110,ListaControlesPadrao!B:B,1,)&lt;&gt;0,"X",""),"")</f>
        <v>X</v>
      </c>
      <c r="G110" t="str">
        <f>IFERROR(IF(VLOOKUP(B110,ListaControles1ºCiclo!B:B,1,)&lt;&gt;0,"X",""),"")</f>
        <v/>
      </c>
    </row>
    <row r="111" spans="2:7" ht="25.5" x14ac:dyDescent="0.25">
      <c r="B111" s="30" t="s">
        <v>379</v>
      </c>
      <c r="C111" s="28" t="s">
        <v>451</v>
      </c>
      <c r="D111" s="30" t="s">
        <v>427</v>
      </c>
      <c r="E111" s="29" t="s">
        <v>433</v>
      </c>
      <c r="F111" t="str">
        <f>IFERROR(IF(VLOOKUP(B111,ListaControlesPadrao!B:B,1,)&lt;&gt;0,"X",""),"")</f>
        <v>X</v>
      </c>
      <c r="G111" t="str">
        <f>IFERROR(IF(VLOOKUP(B111,ListaControles1ºCiclo!B:B,1,)&lt;&gt;0,"X",""),"")</f>
        <v/>
      </c>
    </row>
    <row r="112" spans="2:7" ht="25.5" x14ac:dyDescent="0.25">
      <c r="B112" s="30" t="s">
        <v>381</v>
      </c>
      <c r="C112" s="28" t="s">
        <v>451</v>
      </c>
      <c r="D112" s="30" t="s">
        <v>427</v>
      </c>
      <c r="E112" s="29" t="s">
        <v>450</v>
      </c>
      <c r="F112" t="str">
        <f>IFERROR(IF(VLOOKUP(B112,ListaControlesPadrao!B:B,1,)&lt;&gt;0,"X",""),"")</f>
        <v>X</v>
      </c>
      <c r="G112" t="str">
        <f>IFERROR(IF(VLOOKUP(B112,ListaControles1ºCiclo!B:B,1,)&lt;&gt;0,"X",""),"")</f>
        <v/>
      </c>
    </row>
    <row r="113" spans="2:7" x14ac:dyDescent="0.25">
      <c r="B113" s="30" t="s">
        <v>383</v>
      </c>
      <c r="C113" s="30" t="s">
        <v>453</v>
      </c>
      <c r="D113" s="30" t="s">
        <v>427</v>
      </c>
      <c r="E113" s="29" t="s">
        <v>415</v>
      </c>
      <c r="F113" t="str">
        <f>IFERROR(IF(VLOOKUP(B113,ListaControlesPadrao!B:B,1,)&lt;&gt;0,"X",""),"")</f>
        <v>X</v>
      </c>
      <c r="G113" t="str">
        <f>IFERROR(IF(VLOOKUP(B113,ListaControles1ºCiclo!B:B,1,)&lt;&gt;0,"X",""),"")</f>
        <v/>
      </c>
    </row>
    <row r="114" spans="2:7" x14ac:dyDescent="0.25">
      <c r="B114" s="30" t="s">
        <v>385</v>
      </c>
      <c r="C114" s="30" t="s">
        <v>453</v>
      </c>
      <c r="D114" s="30" t="s">
        <v>427</v>
      </c>
      <c r="E114" s="29" t="s">
        <v>415</v>
      </c>
      <c r="F114" t="str">
        <f>IFERROR(IF(VLOOKUP(B114,ListaControlesPadrao!B:B,1,)&lt;&gt;0,"X",""),"")</f>
        <v>X</v>
      </c>
      <c r="G114" t="str">
        <f>IFERROR(IF(VLOOKUP(B114,ListaControles1ºCiclo!B:B,1,)&lt;&gt;0,"X",""),"")</f>
        <v/>
      </c>
    </row>
    <row r="115" spans="2:7" x14ac:dyDescent="0.25">
      <c r="B115" s="30" t="s">
        <v>387</v>
      </c>
      <c r="C115" s="30" t="s">
        <v>453</v>
      </c>
      <c r="D115" s="30" t="s">
        <v>427</v>
      </c>
      <c r="E115" s="29" t="s">
        <v>454</v>
      </c>
      <c r="F115" t="str">
        <f>IFERROR(IF(VLOOKUP(B115,ListaControlesPadrao!B:B,1,)&lt;&gt;0,"X",""),"")</f>
        <v>X</v>
      </c>
      <c r="G115" t="str">
        <f>IFERROR(IF(VLOOKUP(B115,ListaControles1ºCiclo!B:B,1,)&lt;&gt;0,"X",""),"")</f>
        <v/>
      </c>
    </row>
    <row r="116" spans="2:7" x14ac:dyDescent="0.25">
      <c r="B116" s="30" t="s">
        <v>389</v>
      </c>
      <c r="C116" s="30" t="s">
        <v>453</v>
      </c>
      <c r="D116" s="30" t="s">
        <v>427</v>
      </c>
      <c r="E116" s="29" t="s">
        <v>447</v>
      </c>
      <c r="F116" t="str">
        <f>IFERROR(IF(VLOOKUP(B116,ListaControlesPadrao!B:B,1,)&lt;&gt;0,"X",""),"")</f>
        <v>X</v>
      </c>
      <c r="G116" t="str">
        <f>IFERROR(IF(VLOOKUP(B116,ListaControles1ºCiclo!B:B,1,)&lt;&gt;0,"X",""),"")</f>
        <v/>
      </c>
    </row>
    <row r="117" spans="2:7" x14ac:dyDescent="0.25">
      <c r="B117" s="30" t="s">
        <v>391</v>
      </c>
      <c r="C117" s="30" t="s">
        <v>453</v>
      </c>
      <c r="D117" s="30" t="s">
        <v>427</v>
      </c>
      <c r="E117" s="29" t="s">
        <v>455</v>
      </c>
      <c r="F117" t="str">
        <f>IFERROR(IF(VLOOKUP(B117,ListaControlesPadrao!B:B,1,)&lt;&gt;0,"X",""),"")</f>
        <v>X</v>
      </c>
      <c r="G117" t="str">
        <f>IFERROR(IF(VLOOKUP(B117,ListaControles1ºCiclo!B:B,1,)&lt;&gt;0,"X",""),"")</f>
        <v/>
      </c>
    </row>
    <row r="118" spans="2:7" x14ac:dyDescent="0.25">
      <c r="B118" s="30" t="s">
        <v>393</v>
      </c>
      <c r="C118" s="30" t="s">
        <v>456</v>
      </c>
      <c r="D118" s="30" t="s">
        <v>427</v>
      </c>
      <c r="E118" s="29" t="s">
        <v>415</v>
      </c>
      <c r="F118" t="str">
        <f>IFERROR(IF(VLOOKUP(B118,ListaControlesPadrao!B:B,1,)&lt;&gt;0,"X",""),"")</f>
        <v>X</v>
      </c>
      <c r="G118" t="str">
        <f>IFERROR(IF(VLOOKUP(B118,ListaControles1ºCiclo!B:B,1,)&lt;&gt;0,"X",""),"")</f>
        <v>X</v>
      </c>
    </row>
    <row r="119" spans="2:7" x14ac:dyDescent="0.25">
      <c r="B119" s="30" t="s">
        <v>395</v>
      </c>
      <c r="C119" s="30" t="s">
        <v>456</v>
      </c>
      <c r="D119" s="30" t="s">
        <v>427</v>
      </c>
      <c r="E119" s="29" t="s">
        <v>457</v>
      </c>
      <c r="F119" t="str">
        <f>IFERROR(IF(VLOOKUP(B119,ListaControlesPadrao!B:B,1,)&lt;&gt;0,"X",""),"")</f>
        <v>X</v>
      </c>
      <c r="G119" t="str">
        <f>IFERROR(IF(VLOOKUP(B119,ListaControles1ºCiclo!B:B,1,)&lt;&gt;0,"X",""),"")</f>
        <v>X</v>
      </c>
    </row>
    <row r="120" spans="2:7" x14ac:dyDescent="0.25">
      <c r="B120" s="30" t="s">
        <v>397</v>
      </c>
      <c r="C120" s="30" t="s">
        <v>456</v>
      </c>
      <c r="D120" s="30" t="s">
        <v>427</v>
      </c>
      <c r="E120" s="29" t="s">
        <v>457</v>
      </c>
      <c r="F120" t="str">
        <f>IFERROR(IF(VLOOKUP(B120,ListaControlesPadrao!B:B,1,)&lt;&gt;0,"X",""),"")</f>
        <v>X</v>
      </c>
      <c r="G120" t="str">
        <f>IFERROR(IF(VLOOKUP(B120,ListaControles1ºCiclo!B:B,1,)&lt;&gt;0,"X",""),"")</f>
        <v>X</v>
      </c>
    </row>
    <row r="121" spans="2:7" x14ac:dyDescent="0.25">
      <c r="B121" s="30" t="s">
        <v>399</v>
      </c>
      <c r="C121" s="30" t="s">
        <v>456</v>
      </c>
      <c r="D121" s="30" t="s">
        <v>427</v>
      </c>
      <c r="E121" s="29" t="s">
        <v>457</v>
      </c>
      <c r="F121" t="str">
        <f>IFERROR(IF(VLOOKUP(B121,ListaControlesPadrao!B:B,1,)&lt;&gt;0,"X",""),"")</f>
        <v>X</v>
      </c>
      <c r="G121" t="str">
        <f>IFERROR(IF(VLOOKUP(B121,ListaControles1ºCiclo!B:B,1,)&lt;&gt;0,"X",""),"")</f>
        <v>X</v>
      </c>
    </row>
    <row r="122" spans="2:7" x14ac:dyDescent="0.25">
      <c r="B122" s="30" t="s">
        <v>401</v>
      </c>
      <c r="C122" s="30" t="s">
        <v>456</v>
      </c>
      <c r="D122" s="30" t="s">
        <v>427</v>
      </c>
      <c r="E122" s="29" t="s">
        <v>457</v>
      </c>
      <c r="F122" t="str">
        <f>IFERROR(IF(VLOOKUP(B122,ListaControlesPadrao!B:B,1,)&lt;&gt;0,"X",""),"")</f>
        <v>X</v>
      </c>
      <c r="G122" t="str">
        <f>IFERROR(IF(VLOOKUP(B122,ListaControles1ºCiclo!B:B,1,)&lt;&gt;0,"X",""),"")</f>
        <v>X</v>
      </c>
    </row>
    <row r="123" spans="2:7" x14ac:dyDescent="0.25">
      <c r="B123" s="30" t="s">
        <v>403</v>
      </c>
      <c r="C123" s="30" t="s">
        <v>456</v>
      </c>
      <c r="D123" s="30" t="s">
        <v>427</v>
      </c>
      <c r="E123" s="29" t="s">
        <v>457</v>
      </c>
      <c r="F123" t="str">
        <f>IFERROR(IF(VLOOKUP(B123,ListaControlesPadrao!B:B,1,)&lt;&gt;0,"X",""),"")</f>
        <v>X</v>
      </c>
      <c r="G123" t="str">
        <f>IFERROR(IF(VLOOKUP(B123,ListaControles1ºCiclo!B:B,1,)&lt;&gt;0,"X",""),"")</f>
        <v>X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/>
  </sheetViews>
  <sheetFormatPr defaultRowHeight="15" outlineLevelRow="1" x14ac:dyDescent="0.25"/>
  <cols>
    <col min="1" max="1" width="2.7109375" customWidth="1"/>
    <col min="2" max="2" width="37.5703125" customWidth="1"/>
    <col min="3" max="3" width="24.42578125" customWidth="1"/>
    <col min="4" max="4" width="13.42578125" style="108" customWidth="1"/>
    <col min="5" max="5" width="12.42578125" customWidth="1"/>
    <col min="6" max="6" width="27" customWidth="1"/>
    <col min="7" max="7" width="9" bestFit="1" customWidth="1"/>
    <col min="8" max="8" width="85.7109375" customWidth="1"/>
  </cols>
  <sheetData>
    <row r="1" spans="1:8" x14ac:dyDescent="0.25">
      <c r="A1" s="2" t="s">
        <v>602</v>
      </c>
    </row>
    <row r="3" spans="1:8" ht="15.75" thickBot="1" x14ac:dyDescent="0.3"/>
    <row r="4" spans="1:8" x14ac:dyDescent="0.25">
      <c r="B4" s="116" t="s">
        <v>547</v>
      </c>
      <c r="C4" s="142" t="s">
        <v>15</v>
      </c>
    </row>
    <row r="5" spans="1:8" x14ac:dyDescent="0.25">
      <c r="B5" s="106" t="s">
        <v>554</v>
      </c>
      <c r="C5" s="126"/>
    </row>
    <row r="6" spans="1:8" x14ac:dyDescent="0.25">
      <c r="B6" s="106" t="s">
        <v>535</v>
      </c>
      <c r="C6" s="194"/>
      <c r="D6" s="109"/>
    </row>
    <row r="7" spans="1:8" x14ac:dyDescent="0.25">
      <c r="B7" s="106" t="s">
        <v>536</v>
      </c>
      <c r="C7" s="194"/>
      <c r="D7" s="109"/>
    </row>
    <row r="8" spans="1:8" ht="15.75" thickBot="1" x14ac:dyDescent="0.3">
      <c r="B8" s="107" t="s">
        <v>537</v>
      </c>
      <c r="C8" s="195"/>
      <c r="D8" s="109"/>
    </row>
    <row r="9" spans="1:8" ht="15.75" thickBot="1" x14ac:dyDescent="0.3"/>
    <row r="10" spans="1:8" x14ac:dyDescent="0.25">
      <c r="B10" s="116" t="s">
        <v>579</v>
      </c>
      <c r="C10" s="142" t="s">
        <v>582</v>
      </c>
      <c r="F10" s="152" t="s">
        <v>570</v>
      </c>
      <c r="G10" s="153" t="s">
        <v>551</v>
      </c>
      <c r="H10" s="119" t="s">
        <v>513</v>
      </c>
    </row>
    <row r="11" spans="1:8" x14ac:dyDescent="0.25">
      <c r="B11" s="106" t="s">
        <v>548</v>
      </c>
      <c r="C11" s="136"/>
      <c r="F11" s="148" t="s">
        <v>569</v>
      </c>
      <c r="G11" s="149"/>
      <c r="H11" s="126"/>
    </row>
    <row r="12" spans="1:8" ht="15.75" thickBot="1" x14ac:dyDescent="0.3">
      <c r="B12" s="137" t="s">
        <v>568</v>
      </c>
      <c r="C12" s="138"/>
      <c r="F12" s="150" t="s">
        <v>539</v>
      </c>
      <c r="G12" s="149"/>
      <c r="H12" s="126"/>
    </row>
    <row r="13" spans="1:8" ht="16.5" thickTop="1" thickBot="1" x14ac:dyDescent="0.3">
      <c r="B13" s="123" t="s">
        <v>567</v>
      </c>
      <c r="C13" s="139">
        <f>SUM(C11:C12)</f>
        <v>0</v>
      </c>
      <c r="F13" s="150" t="s">
        <v>571</v>
      </c>
      <c r="G13" s="127"/>
      <c r="H13" s="126"/>
    </row>
    <row r="14" spans="1:8" ht="15.75" thickBot="1" x14ac:dyDescent="0.3">
      <c r="B14" s="140" t="s">
        <v>580</v>
      </c>
      <c r="C14" s="141"/>
      <c r="F14" s="151" t="s">
        <v>572</v>
      </c>
      <c r="G14" s="128"/>
      <c r="H14" s="196"/>
    </row>
    <row r="15" spans="1:8" ht="16.5" thickTop="1" thickBot="1" x14ac:dyDescent="0.3">
      <c r="B15" s="123" t="s">
        <v>581</v>
      </c>
      <c r="C15" s="139">
        <f>C13+C14</f>
        <v>0</v>
      </c>
    </row>
    <row r="16" spans="1:8" x14ac:dyDescent="0.25">
      <c r="F16" s="133"/>
      <c r="G16" s="93"/>
      <c r="H16" s="110"/>
    </row>
    <row r="17" spans="2:8" x14ac:dyDescent="0.25">
      <c r="F17" s="133"/>
      <c r="G17" s="93"/>
      <c r="H17" s="110"/>
    </row>
    <row r="18" spans="2:8" ht="15.75" thickBot="1" x14ac:dyDescent="0.3">
      <c r="B18" s="146" t="s">
        <v>583</v>
      </c>
      <c r="C18" s="143"/>
      <c r="D18" s="144"/>
      <c r="E18" s="143"/>
      <c r="F18" s="145"/>
      <c r="G18" s="93"/>
      <c r="H18" s="110"/>
    </row>
    <row r="19" spans="2:8" x14ac:dyDescent="0.25">
      <c r="F19" s="133"/>
      <c r="G19" s="93"/>
      <c r="H19" s="110"/>
    </row>
    <row r="20" spans="2:8" ht="15.75" thickBot="1" x14ac:dyDescent="0.3"/>
    <row r="21" spans="2:8" outlineLevel="1" x14ac:dyDescent="0.25">
      <c r="B21" s="116" t="s">
        <v>548</v>
      </c>
      <c r="C21" s="117" t="s">
        <v>550</v>
      </c>
      <c r="D21" s="117" t="s">
        <v>549</v>
      </c>
      <c r="E21" s="118" t="s">
        <v>553</v>
      </c>
      <c r="F21" s="119" t="s">
        <v>552</v>
      </c>
      <c r="G21" s="110"/>
      <c r="H21" s="147" t="s">
        <v>584</v>
      </c>
    </row>
    <row r="22" spans="2:8" outlineLevel="1" x14ac:dyDescent="0.25">
      <c r="B22" s="112" t="s">
        <v>514</v>
      </c>
      <c r="C22" s="113"/>
      <c r="D22" s="113"/>
      <c r="E22" s="113"/>
      <c r="F22" s="114">
        <f>C22*D22*E22</f>
        <v>0</v>
      </c>
      <c r="G22" s="111"/>
      <c r="H22" s="203"/>
    </row>
    <row r="23" spans="2:8" outlineLevel="1" x14ac:dyDescent="0.25">
      <c r="B23" s="112" t="s">
        <v>554</v>
      </c>
      <c r="C23" s="113"/>
      <c r="D23" s="113"/>
      <c r="E23" s="113"/>
      <c r="F23" s="114">
        <f>C23*D23*E23</f>
        <v>0</v>
      </c>
      <c r="G23" s="111"/>
      <c r="H23" s="203"/>
    </row>
    <row r="24" spans="2:8" ht="15.75" outlineLevel="1" thickBot="1" x14ac:dyDescent="0.3">
      <c r="B24" s="112" t="s">
        <v>562</v>
      </c>
      <c r="C24" s="113"/>
      <c r="D24" s="113"/>
      <c r="E24" s="113"/>
      <c r="F24" s="114">
        <f>C24*D24*E24</f>
        <v>0</v>
      </c>
      <c r="G24" s="111"/>
      <c r="H24" s="204"/>
    </row>
    <row r="25" spans="2:8" ht="16.5" outlineLevel="1" thickTop="1" thickBot="1" x14ac:dyDescent="0.3">
      <c r="B25" s="123" t="s">
        <v>548</v>
      </c>
      <c r="C25" s="124"/>
      <c r="D25" s="124"/>
      <c r="E25" s="124"/>
      <c r="F25" s="125">
        <f>SUM(F22:F24)</f>
        <v>0</v>
      </c>
      <c r="G25" s="111"/>
    </row>
    <row r="26" spans="2:8" ht="15.75" outlineLevel="1" thickBot="1" x14ac:dyDescent="0.3"/>
    <row r="27" spans="2:8" outlineLevel="1" x14ac:dyDescent="0.25">
      <c r="B27" s="116" t="s">
        <v>538</v>
      </c>
      <c r="C27" s="118" t="s">
        <v>565</v>
      </c>
      <c r="D27" s="119" t="s">
        <v>558</v>
      </c>
    </row>
    <row r="28" spans="2:8" outlineLevel="1" x14ac:dyDescent="0.25">
      <c r="B28" s="106" t="s">
        <v>556</v>
      </c>
      <c r="C28" s="127"/>
      <c r="D28" s="126" t="s">
        <v>561</v>
      </c>
    </row>
    <row r="29" spans="2:8" outlineLevel="1" x14ac:dyDescent="0.25">
      <c r="B29" s="112" t="s">
        <v>557</v>
      </c>
      <c r="C29" s="127"/>
      <c r="D29" s="126" t="s">
        <v>560</v>
      </c>
    </row>
    <row r="30" spans="2:8" outlineLevel="1" x14ac:dyDescent="0.25">
      <c r="B30" s="112" t="s">
        <v>559</v>
      </c>
      <c r="C30" s="127"/>
      <c r="D30" s="126" t="s">
        <v>566</v>
      </c>
    </row>
    <row r="31" spans="2:8" ht="15.75" outlineLevel="1" thickBot="1" x14ac:dyDescent="0.3">
      <c r="B31" s="120" t="s">
        <v>555</v>
      </c>
      <c r="C31" s="129"/>
      <c r="D31" s="130" t="s">
        <v>563</v>
      </c>
    </row>
    <row r="32" spans="2:8" ht="16.5" outlineLevel="1" thickTop="1" thickBot="1" x14ac:dyDescent="0.3">
      <c r="B32" s="123" t="s">
        <v>538</v>
      </c>
      <c r="C32" s="131" t="e">
        <f>(C28*C29*C30)/C31</f>
        <v>#DIV/0!</v>
      </c>
      <c r="D32" s="132" t="s">
        <v>564</v>
      </c>
    </row>
    <row r="33" spans="2:5" ht="15.75" outlineLevel="1" thickBot="1" x14ac:dyDescent="0.3"/>
    <row r="34" spans="2:5" outlineLevel="1" x14ac:dyDescent="0.25">
      <c r="B34" s="116" t="s">
        <v>573</v>
      </c>
      <c r="C34" s="118" t="s">
        <v>554</v>
      </c>
      <c r="D34" s="118" t="s">
        <v>514</v>
      </c>
      <c r="E34" s="119" t="s">
        <v>515</v>
      </c>
    </row>
    <row r="35" spans="2:5" outlineLevel="1" x14ac:dyDescent="0.25">
      <c r="B35" s="106" t="s">
        <v>576</v>
      </c>
      <c r="C35" s="115"/>
      <c r="D35" s="113"/>
      <c r="E35" s="134"/>
    </row>
    <row r="36" spans="2:5" outlineLevel="1" x14ac:dyDescent="0.25">
      <c r="B36" s="112" t="s">
        <v>574</v>
      </c>
      <c r="C36" s="115"/>
      <c r="D36" s="113"/>
      <c r="E36" s="134"/>
    </row>
    <row r="37" spans="2:5" outlineLevel="1" x14ac:dyDescent="0.25">
      <c r="B37" s="106" t="s">
        <v>575</v>
      </c>
      <c r="C37" s="115"/>
      <c r="D37" s="115"/>
      <c r="E37" s="134"/>
    </row>
    <row r="38" spans="2:5" ht="15.75" outlineLevel="1" thickBot="1" x14ac:dyDescent="0.3">
      <c r="B38" s="120" t="s">
        <v>577</v>
      </c>
      <c r="C38" s="121"/>
      <c r="D38" s="122"/>
      <c r="E38" s="135"/>
    </row>
    <row r="39" spans="2:5" ht="16.5" outlineLevel="1" thickTop="1" thickBot="1" x14ac:dyDescent="0.3">
      <c r="B39" s="123" t="s">
        <v>578</v>
      </c>
      <c r="C39" s="124">
        <f>C37*C38</f>
        <v>0</v>
      </c>
      <c r="D39" s="124">
        <f>D37*D38</f>
        <v>0</v>
      </c>
      <c r="E39" s="125">
        <f>SUM(C39:D39)</f>
        <v>0</v>
      </c>
    </row>
  </sheetData>
  <mergeCells count="1">
    <mergeCell ref="H22:H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zoomScale="115" zoomScaleNormal="115" workbookViewId="0"/>
  </sheetViews>
  <sheetFormatPr defaultRowHeight="15" outlineLevelCol="1" x14ac:dyDescent="0.25"/>
  <cols>
    <col min="1" max="1" width="1.7109375" customWidth="1"/>
    <col min="2" max="2" width="65.5703125" bestFit="1" customWidth="1"/>
    <col min="3" max="4" width="22.140625" customWidth="1" outlineLevel="1"/>
    <col min="5" max="5" width="19.42578125" customWidth="1" outlineLevel="1"/>
    <col min="6" max="6" width="1.42578125" customWidth="1"/>
  </cols>
  <sheetData>
    <row r="1" spans="1:5" x14ac:dyDescent="0.25">
      <c r="A1" s="2" t="s">
        <v>605</v>
      </c>
    </row>
    <row r="2" spans="1:5" ht="15.75" thickBot="1" x14ac:dyDescent="0.3"/>
    <row r="3" spans="1:5" ht="15.75" thickBot="1" x14ac:dyDescent="0.3">
      <c r="C3" s="205" t="s">
        <v>601</v>
      </c>
      <c r="D3" s="206"/>
      <c r="E3" s="207"/>
    </row>
    <row r="4" spans="1:5" ht="23.25" customHeight="1" thickBot="1" x14ac:dyDescent="0.3">
      <c r="B4" s="69" t="s">
        <v>494</v>
      </c>
      <c r="C4" s="70" t="s">
        <v>495</v>
      </c>
      <c r="D4" s="75" t="s">
        <v>496</v>
      </c>
      <c r="E4" s="71" t="s">
        <v>513</v>
      </c>
    </row>
    <row r="5" spans="1:5" x14ac:dyDescent="0.25">
      <c r="B5" s="73" t="s">
        <v>0</v>
      </c>
      <c r="C5" s="74"/>
      <c r="D5" s="74"/>
      <c r="E5" s="72"/>
    </row>
    <row r="6" spans="1:5" x14ac:dyDescent="0.25">
      <c r="B6" s="57" t="s">
        <v>511</v>
      </c>
      <c r="C6" s="58"/>
      <c r="D6" s="188"/>
      <c r="E6" s="189"/>
    </row>
    <row r="7" spans="1:5" ht="25.5" customHeight="1" x14ac:dyDescent="0.25">
      <c r="B7" s="60" t="s">
        <v>497</v>
      </c>
      <c r="C7" s="58"/>
      <c r="D7" s="188"/>
      <c r="E7" s="189"/>
    </row>
    <row r="8" spans="1:5" x14ac:dyDescent="0.25">
      <c r="B8" s="60" t="s">
        <v>498</v>
      </c>
      <c r="C8" s="58"/>
      <c r="D8" s="188"/>
      <c r="E8" s="189"/>
    </row>
    <row r="9" spans="1:5" x14ac:dyDescent="0.25">
      <c r="B9" s="77" t="s">
        <v>499</v>
      </c>
      <c r="C9" s="210"/>
      <c r="D9" s="208"/>
      <c r="E9" s="214"/>
    </row>
    <row r="10" spans="1:5" ht="24.75" customHeight="1" thickBot="1" x14ac:dyDescent="0.3">
      <c r="B10" s="78" t="s">
        <v>516</v>
      </c>
      <c r="C10" s="211"/>
      <c r="D10" s="209"/>
      <c r="E10" s="215"/>
    </row>
    <row r="11" spans="1:5" x14ac:dyDescent="0.25">
      <c r="B11" s="73" t="s">
        <v>5</v>
      </c>
      <c r="C11" s="74"/>
      <c r="D11" s="74"/>
      <c r="E11" s="72"/>
    </row>
    <row r="12" spans="1:5" x14ac:dyDescent="0.25">
      <c r="B12" s="79" t="s">
        <v>500</v>
      </c>
      <c r="C12" s="212"/>
      <c r="D12" s="208"/>
      <c r="E12" s="214"/>
    </row>
    <row r="13" spans="1:5" x14ac:dyDescent="0.25">
      <c r="B13" s="80" t="s">
        <v>517</v>
      </c>
      <c r="C13" s="213"/>
      <c r="D13" s="213"/>
      <c r="E13" s="215"/>
    </row>
    <row r="14" spans="1:5" ht="25.5" customHeight="1" x14ac:dyDescent="0.25">
      <c r="B14" s="62" t="s">
        <v>501</v>
      </c>
      <c r="C14" s="177"/>
      <c r="D14" s="188"/>
      <c r="E14" s="189"/>
    </row>
    <row r="15" spans="1:5" x14ac:dyDescent="0.25">
      <c r="B15" s="79" t="s">
        <v>502</v>
      </c>
      <c r="C15" s="212"/>
      <c r="D15" s="208"/>
      <c r="E15" s="214"/>
    </row>
    <row r="16" spans="1:5" ht="22.5" x14ac:dyDescent="0.25">
      <c r="B16" s="80" t="s">
        <v>545</v>
      </c>
      <c r="C16" s="213"/>
      <c r="D16" s="213"/>
      <c r="E16" s="215"/>
    </row>
    <row r="17" spans="2:5" x14ac:dyDescent="0.25">
      <c r="B17" s="102" t="s">
        <v>546</v>
      </c>
      <c r="C17" s="190"/>
      <c r="D17" s="191"/>
      <c r="E17" s="192"/>
    </row>
    <row r="18" spans="2:5" x14ac:dyDescent="0.25">
      <c r="B18" s="62" t="s">
        <v>503</v>
      </c>
      <c r="C18" s="177"/>
      <c r="D18" s="188"/>
      <c r="E18" s="193"/>
    </row>
    <row r="19" spans="2:5" x14ac:dyDescent="0.25">
      <c r="B19" s="62" t="s">
        <v>504</v>
      </c>
      <c r="C19" s="177"/>
      <c r="D19" s="188"/>
      <c r="E19" s="193"/>
    </row>
    <row r="20" spans="2:5" ht="25.5" customHeight="1" x14ac:dyDescent="0.25">
      <c r="B20" s="62" t="s">
        <v>505</v>
      </c>
      <c r="C20" s="177"/>
      <c r="D20" s="188"/>
      <c r="E20" s="193"/>
    </row>
    <row r="21" spans="2:5" ht="15.75" thickBot="1" x14ac:dyDescent="0.3">
      <c r="B21" s="62" t="s">
        <v>506</v>
      </c>
      <c r="C21" s="177"/>
      <c r="D21" s="188"/>
      <c r="E21" s="193"/>
    </row>
    <row r="22" spans="2:5" x14ac:dyDescent="0.25">
      <c r="B22" s="73" t="s">
        <v>8</v>
      </c>
      <c r="C22" s="74"/>
      <c r="D22" s="74"/>
      <c r="E22" s="72"/>
    </row>
    <row r="23" spans="2:5" ht="15" customHeight="1" x14ac:dyDescent="0.25">
      <c r="B23" s="79" t="s">
        <v>507</v>
      </c>
      <c r="C23" s="216"/>
      <c r="D23" s="218"/>
      <c r="E23" s="219"/>
    </row>
    <row r="24" spans="2:5" x14ac:dyDescent="0.25">
      <c r="B24" s="80" t="s">
        <v>529</v>
      </c>
      <c r="C24" s="217"/>
      <c r="D24" s="217"/>
      <c r="E24" s="220"/>
    </row>
    <row r="25" spans="2:5" x14ac:dyDescent="0.25">
      <c r="B25" s="62" t="s">
        <v>508</v>
      </c>
      <c r="C25" s="63"/>
      <c r="D25" s="88"/>
      <c r="E25" s="64"/>
    </row>
    <row r="26" spans="2:5" x14ac:dyDescent="0.25">
      <c r="B26" s="65" t="s">
        <v>509</v>
      </c>
      <c r="C26" s="63"/>
      <c r="D26" s="88"/>
      <c r="E26" s="64"/>
    </row>
    <row r="27" spans="2:5" ht="15.75" thickBot="1" x14ac:dyDescent="0.3">
      <c r="B27" s="66" t="s">
        <v>510</v>
      </c>
      <c r="C27" s="67"/>
      <c r="D27" s="92"/>
      <c r="E27" s="68"/>
    </row>
  </sheetData>
  <mergeCells count="13">
    <mergeCell ref="C15:C16"/>
    <mergeCell ref="D15:D16"/>
    <mergeCell ref="E15:E16"/>
    <mergeCell ref="C23:C24"/>
    <mergeCell ref="D23:D24"/>
    <mergeCell ref="E23:E24"/>
    <mergeCell ref="C3:E3"/>
    <mergeCell ref="D9:D10"/>
    <mergeCell ref="C9:C10"/>
    <mergeCell ref="C12:C13"/>
    <mergeCell ref="D12:D13"/>
    <mergeCell ref="E12:E13"/>
    <mergeCell ref="E9:E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opLeftCell="A7" zoomScaleNormal="100" workbookViewId="0"/>
  </sheetViews>
  <sheetFormatPr defaultRowHeight="15" outlineLevelCol="1" x14ac:dyDescent="0.25"/>
  <cols>
    <col min="1" max="1" width="1.7109375" customWidth="1"/>
    <col min="2" max="2" width="65.5703125" bestFit="1" customWidth="1"/>
    <col min="3" max="4" width="22.140625" customWidth="1" outlineLevel="1"/>
    <col min="5" max="5" width="19.42578125" customWidth="1" outlineLevel="1"/>
    <col min="6" max="6" width="1.42578125" customWidth="1"/>
    <col min="7" max="7" width="11.7109375" hidden="1" customWidth="1" outlineLevel="1"/>
    <col min="8" max="8" width="16.5703125" hidden="1" customWidth="1" outlineLevel="1"/>
    <col min="9" max="9" width="9.140625" hidden="1" customWidth="1" outlineLevel="1"/>
    <col min="10" max="12" width="19.5703125" hidden="1" customWidth="1" outlineLevel="1"/>
    <col min="13" max="13" width="9.140625" collapsed="1"/>
  </cols>
  <sheetData>
    <row r="1" spans="1:12" x14ac:dyDescent="0.25">
      <c r="A1" s="2" t="s">
        <v>604</v>
      </c>
    </row>
    <row r="2" spans="1:12" ht="15.75" thickBot="1" x14ac:dyDescent="0.3"/>
    <row r="3" spans="1:12" ht="15.75" thickBot="1" x14ac:dyDescent="0.3">
      <c r="C3" s="205" t="s">
        <v>603</v>
      </c>
      <c r="D3" s="206"/>
      <c r="E3" s="207"/>
      <c r="J3" s="205" t="s">
        <v>534</v>
      </c>
      <c r="K3" s="206"/>
      <c r="L3" s="207"/>
    </row>
    <row r="4" spans="1:12" ht="23.25" customHeight="1" thickBot="1" x14ac:dyDescent="0.3">
      <c r="B4" s="69" t="s">
        <v>494</v>
      </c>
      <c r="C4" s="70" t="s">
        <v>495</v>
      </c>
      <c r="D4" s="75" t="s">
        <v>496</v>
      </c>
      <c r="E4" s="71" t="s">
        <v>513</v>
      </c>
      <c r="G4" s="82" t="s">
        <v>526</v>
      </c>
      <c r="H4" s="82" t="s">
        <v>533</v>
      </c>
      <c r="J4" s="70" t="s">
        <v>495</v>
      </c>
      <c r="K4" s="75" t="s">
        <v>496</v>
      </c>
      <c r="L4" s="71" t="s">
        <v>513</v>
      </c>
    </row>
    <row r="5" spans="1:12" ht="26.25" customHeight="1" x14ac:dyDescent="0.25">
      <c r="B5" s="73" t="s">
        <v>593</v>
      </c>
      <c r="C5" s="74"/>
      <c r="D5" s="74"/>
      <c r="E5" s="72"/>
      <c r="G5" s="171"/>
      <c r="H5" s="172"/>
      <c r="J5" s="168"/>
      <c r="K5" s="169"/>
      <c r="L5" s="170"/>
    </row>
    <row r="6" spans="1:12" x14ac:dyDescent="0.25">
      <c r="B6" s="77" t="s">
        <v>499</v>
      </c>
      <c r="C6" s="210"/>
      <c r="D6" s="222"/>
      <c r="E6" s="224"/>
      <c r="G6" s="226">
        <v>0.5</v>
      </c>
      <c r="H6" s="228">
        <v>43511</v>
      </c>
      <c r="J6" s="210" t="s">
        <v>512</v>
      </c>
      <c r="K6" s="230"/>
      <c r="L6" s="161"/>
    </row>
    <row r="7" spans="1:12" ht="26.25" customHeight="1" thickBot="1" x14ac:dyDescent="0.3">
      <c r="B7" s="176" t="s">
        <v>516</v>
      </c>
      <c r="C7" s="221"/>
      <c r="D7" s="223"/>
      <c r="E7" s="225"/>
      <c r="G7" s="227"/>
      <c r="H7" s="229"/>
      <c r="J7" s="211"/>
      <c r="K7" s="231"/>
      <c r="L7" s="162"/>
    </row>
    <row r="8" spans="1:12" ht="26.25" customHeight="1" x14ac:dyDescent="0.25">
      <c r="B8" s="173" t="s">
        <v>594</v>
      </c>
      <c r="C8" s="174"/>
      <c r="D8" s="178"/>
      <c r="E8" s="175"/>
      <c r="G8" s="171"/>
      <c r="H8" s="172"/>
      <c r="J8" s="168"/>
      <c r="K8" s="169"/>
      <c r="L8" s="170"/>
    </row>
    <row r="9" spans="1:12" ht="26.25" customHeight="1" thickBot="1" x14ac:dyDescent="0.3">
      <c r="B9" s="57" t="s">
        <v>595</v>
      </c>
      <c r="C9" s="58"/>
      <c r="D9" s="179"/>
      <c r="E9" s="59"/>
      <c r="G9" s="171"/>
      <c r="H9" s="172"/>
      <c r="J9" s="168"/>
      <c r="K9" s="169"/>
      <c r="L9" s="170"/>
    </row>
    <row r="10" spans="1:12" x14ac:dyDescent="0.25">
      <c r="B10" s="73" t="s">
        <v>0</v>
      </c>
      <c r="C10" s="74"/>
      <c r="D10" s="180"/>
      <c r="E10" s="72"/>
      <c r="G10" s="83"/>
      <c r="H10" s="83"/>
      <c r="J10" s="74"/>
      <c r="K10" s="74"/>
      <c r="L10" s="72"/>
    </row>
    <row r="11" spans="1:12" x14ac:dyDescent="0.25">
      <c r="B11" s="57" t="s">
        <v>511</v>
      </c>
      <c r="C11" s="58"/>
      <c r="D11" s="179"/>
      <c r="E11" s="59"/>
      <c r="G11" s="84">
        <v>0.5</v>
      </c>
      <c r="H11" s="84"/>
      <c r="J11" s="58" t="s">
        <v>512</v>
      </c>
      <c r="K11" s="76"/>
      <c r="L11" s="59"/>
    </row>
    <row r="12" spans="1:12" ht="25.5" customHeight="1" x14ac:dyDescent="0.25">
      <c r="B12" s="60" t="s">
        <v>497</v>
      </c>
      <c r="C12" s="58"/>
      <c r="D12" s="179"/>
      <c r="E12" s="61"/>
      <c r="G12" s="84">
        <v>0.5</v>
      </c>
      <c r="H12" s="89"/>
      <c r="J12" s="58" t="s">
        <v>512</v>
      </c>
      <c r="K12" s="76"/>
      <c r="L12" s="61"/>
    </row>
    <row r="13" spans="1:12" ht="15.75" thickBot="1" x14ac:dyDescent="0.3">
      <c r="B13" s="60" t="s">
        <v>498</v>
      </c>
      <c r="C13" s="58"/>
      <c r="D13" s="179"/>
      <c r="E13" s="61"/>
      <c r="G13" s="84">
        <v>0.5</v>
      </c>
      <c r="H13" s="89"/>
      <c r="J13" s="58" t="s">
        <v>512</v>
      </c>
      <c r="K13" s="76"/>
      <c r="L13" s="61"/>
    </row>
    <row r="14" spans="1:12" x14ac:dyDescent="0.25">
      <c r="B14" s="73" t="s">
        <v>5</v>
      </c>
      <c r="C14" s="74"/>
      <c r="D14" s="180"/>
      <c r="E14" s="72"/>
      <c r="G14" s="85"/>
      <c r="H14" s="85"/>
      <c r="J14" s="74"/>
      <c r="K14" s="74"/>
      <c r="L14" s="72"/>
    </row>
    <row r="15" spans="1:12" x14ac:dyDescent="0.25">
      <c r="B15" s="79" t="s">
        <v>500</v>
      </c>
      <c r="C15" s="163"/>
      <c r="D15" s="181"/>
      <c r="E15" s="165"/>
      <c r="G15" s="167">
        <v>1</v>
      </c>
      <c r="H15" s="166">
        <f>H6+G15+3</f>
        <v>43515</v>
      </c>
      <c r="J15" s="163" t="s">
        <v>514</v>
      </c>
      <c r="K15" s="164"/>
      <c r="L15" s="165"/>
    </row>
    <row r="16" spans="1:12" ht="25.5" customHeight="1" x14ac:dyDescent="0.25">
      <c r="B16" s="62" t="s">
        <v>596</v>
      </c>
      <c r="C16" s="63"/>
      <c r="D16" s="182"/>
      <c r="E16" s="64"/>
      <c r="G16" s="86">
        <v>0.5</v>
      </c>
      <c r="H16" s="89">
        <f>H15+G16+3</f>
        <v>43518.5</v>
      </c>
      <c r="J16" s="63" t="s">
        <v>512</v>
      </c>
      <c r="K16" s="88"/>
      <c r="L16" s="64"/>
    </row>
    <row r="17" spans="2:12" x14ac:dyDescent="0.25">
      <c r="B17" s="79" t="s">
        <v>502</v>
      </c>
      <c r="C17" s="216"/>
      <c r="D17" s="232"/>
      <c r="E17" s="219"/>
      <c r="G17" s="234">
        <v>1</v>
      </c>
      <c r="H17" s="236">
        <f>H16+G17+3</f>
        <v>43522.5</v>
      </c>
      <c r="J17" s="216" t="s">
        <v>514</v>
      </c>
      <c r="K17" s="218"/>
      <c r="L17" s="219"/>
    </row>
    <row r="18" spans="2:12" ht="22.5" x14ac:dyDescent="0.25">
      <c r="B18" s="80" t="s">
        <v>545</v>
      </c>
      <c r="C18" s="217"/>
      <c r="D18" s="233"/>
      <c r="E18" s="220"/>
      <c r="G18" s="235"/>
      <c r="H18" s="235"/>
      <c r="J18" s="217"/>
      <c r="K18" s="217"/>
      <c r="L18" s="220"/>
    </row>
    <row r="19" spans="2:12" x14ac:dyDescent="0.25">
      <c r="B19" s="102" t="s">
        <v>546</v>
      </c>
      <c r="C19" s="159"/>
      <c r="D19" s="183"/>
      <c r="E19" s="160"/>
      <c r="G19" s="104">
        <v>45</v>
      </c>
      <c r="H19" s="103">
        <f>H17+G19</f>
        <v>43567.5</v>
      </c>
      <c r="J19" s="159"/>
      <c r="K19" s="101"/>
      <c r="L19" s="160"/>
    </row>
    <row r="20" spans="2:12" ht="22.5" x14ac:dyDescent="0.25">
      <c r="B20" s="62" t="s">
        <v>503</v>
      </c>
      <c r="C20" s="177"/>
      <c r="D20" s="184"/>
      <c r="E20" s="64"/>
      <c r="G20" s="86">
        <v>0.5</v>
      </c>
      <c r="H20" s="89">
        <v>43577</v>
      </c>
      <c r="J20" s="63" t="s">
        <v>518</v>
      </c>
      <c r="K20" s="88"/>
      <c r="L20" s="64"/>
    </row>
    <row r="21" spans="2:12" ht="22.5" x14ac:dyDescent="0.25">
      <c r="B21" s="62" t="s">
        <v>504</v>
      </c>
      <c r="C21" s="177"/>
      <c r="D21" s="184"/>
      <c r="E21" s="64"/>
      <c r="G21" s="86">
        <v>9</v>
      </c>
      <c r="H21" s="89">
        <f>H20+G21+3</f>
        <v>43589</v>
      </c>
      <c r="J21" s="63" t="s">
        <v>518</v>
      </c>
      <c r="K21" s="88"/>
      <c r="L21" s="64"/>
    </row>
    <row r="22" spans="2:12" ht="25.5" customHeight="1" x14ac:dyDescent="0.25">
      <c r="B22" s="62" t="s">
        <v>505</v>
      </c>
      <c r="C22" s="177"/>
      <c r="D22" s="184"/>
      <c r="E22" s="64"/>
      <c r="G22" s="86">
        <v>0.5</v>
      </c>
      <c r="H22" s="89">
        <f>H21+G22+3</f>
        <v>43592.5</v>
      </c>
      <c r="J22" s="63" t="s">
        <v>518</v>
      </c>
      <c r="K22" s="88"/>
      <c r="L22" s="64"/>
    </row>
    <row r="23" spans="2:12" ht="23.25" thickBot="1" x14ac:dyDescent="0.3">
      <c r="B23" s="62" t="s">
        <v>506</v>
      </c>
      <c r="C23" s="63"/>
      <c r="D23" s="182"/>
      <c r="E23" s="64"/>
      <c r="G23" s="86">
        <v>9.5</v>
      </c>
      <c r="H23" s="89">
        <f>H22+G23+3</f>
        <v>43605</v>
      </c>
      <c r="J23" s="63" t="s">
        <v>519</v>
      </c>
      <c r="K23" s="88"/>
      <c r="L23" s="64"/>
    </row>
    <row r="24" spans="2:12" x14ac:dyDescent="0.25">
      <c r="B24" s="73" t="s">
        <v>8</v>
      </c>
      <c r="C24" s="74"/>
      <c r="D24" s="180"/>
      <c r="E24" s="72"/>
      <c r="G24" s="85"/>
      <c r="H24" s="85"/>
      <c r="J24" s="74"/>
      <c r="K24" s="74"/>
      <c r="L24" s="72"/>
    </row>
    <row r="25" spans="2:12" ht="22.5" x14ac:dyDescent="0.25">
      <c r="B25" s="79" t="s">
        <v>597</v>
      </c>
      <c r="C25" s="216"/>
      <c r="D25" s="232"/>
      <c r="E25" s="219"/>
      <c r="G25" s="234">
        <v>0.5</v>
      </c>
      <c r="H25" s="236">
        <f>H23+G25+3</f>
        <v>43608.5</v>
      </c>
      <c r="J25" s="216" t="s">
        <v>525</v>
      </c>
      <c r="K25" s="218"/>
      <c r="L25" s="219"/>
    </row>
    <row r="26" spans="2:12" x14ac:dyDescent="0.25">
      <c r="B26" s="80" t="s">
        <v>529</v>
      </c>
      <c r="C26" s="217"/>
      <c r="D26" s="233"/>
      <c r="E26" s="220"/>
      <c r="G26" s="235"/>
      <c r="H26" s="235"/>
      <c r="J26" s="217"/>
      <c r="K26" s="217"/>
      <c r="L26" s="220"/>
    </row>
    <row r="27" spans="2:12" ht="22.5" x14ac:dyDescent="0.25">
      <c r="B27" s="62" t="s">
        <v>508</v>
      </c>
      <c r="C27" s="63"/>
      <c r="D27" s="182"/>
      <c r="E27" s="64"/>
      <c r="G27" s="86">
        <v>10</v>
      </c>
      <c r="H27" s="90">
        <f>H25+G27+3</f>
        <v>43621.5</v>
      </c>
      <c r="J27" s="63" t="s">
        <v>519</v>
      </c>
      <c r="K27" s="88"/>
      <c r="L27" s="64"/>
    </row>
    <row r="28" spans="2:12" ht="22.5" x14ac:dyDescent="0.25">
      <c r="B28" s="65" t="s">
        <v>598</v>
      </c>
      <c r="C28" s="63"/>
      <c r="D28" s="182"/>
      <c r="E28" s="64"/>
      <c r="G28" s="86">
        <v>5</v>
      </c>
      <c r="H28" s="90">
        <f>H27+G28+3</f>
        <v>43629.5</v>
      </c>
      <c r="J28" s="63" t="s">
        <v>512</v>
      </c>
      <c r="K28" s="88"/>
      <c r="L28" s="64"/>
    </row>
    <row r="29" spans="2:12" ht="15.75" thickBot="1" x14ac:dyDescent="0.3">
      <c r="B29" s="66" t="s">
        <v>510</v>
      </c>
      <c r="C29" s="67"/>
      <c r="D29" s="185"/>
      <c r="E29" s="68"/>
      <c r="G29" s="87">
        <v>0.5</v>
      </c>
      <c r="H29" s="91">
        <f>H28+G29+3</f>
        <v>43633</v>
      </c>
      <c r="J29" s="67" t="s">
        <v>512</v>
      </c>
      <c r="K29" s="92"/>
      <c r="L29" s="68"/>
    </row>
    <row r="31" spans="2:12" x14ac:dyDescent="0.25">
      <c r="G31" s="105">
        <f>SUM(G11:G30)-G19</f>
        <v>39.5</v>
      </c>
      <c r="H31" t="s">
        <v>515</v>
      </c>
    </row>
    <row r="32" spans="2:12" ht="30" x14ac:dyDescent="0.25">
      <c r="G32">
        <v>8</v>
      </c>
      <c r="H32" s="3" t="s">
        <v>520</v>
      </c>
    </row>
    <row r="33" spans="7:8" x14ac:dyDescent="0.25">
      <c r="G33" t="s">
        <v>522</v>
      </c>
      <c r="H33" t="s">
        <v>521</v>
      </c>
    </row>
    <row r="34" spans="7:8" x14ac:dyDescent="0.25">
      <c r="G34">
        <f>G32*44</f>
        <v>352</v>
      </c>
      <c r="H34" t="s">
        <v>523</v>
      </c>
    </row>
    <row r="35" spans="7:8" x14ac:dyDescent="0.25">
      <c r="G35">
        <f>G32*5</f>
        <v>40</v>
      </c>
      <c r="H35" t="s">
        <v>524</v>
      </c>
    </row>
    <row r="36" spans="7:8" x14ac:dyDescent="0.25">
      <c r="H36" s="2" t="s">
        <v>531</v>
      </c>
    </row>
    <row r="37" spans="7:8" x14ac:dyDescent="0.25">
      <c r="G37" s="93">
        <f>G35*20%</f>
        <v>8</v>
      </c>
      <c r="H37" t="s">
        <v>527</v>
      </c>
    </row>
    <row r="38" spans="7:8" x14ac:dyDescent="0.25">
      <c r="G38" s="93">
        <f>G35*80%</f>
        <v>32</v>
      </c>
      <c r="H38" t="s">
        <v>528</v>
      </c>
    </row>
    <row r="39" spans="7:8" x14ac:dyDescent="0.25">
      <c r="H39" s="2" t="s">
        <v>532</v>
      </c>
    </row>
    <row r="40" spans="7:8" x14ac:dyDescent="0.25">
      <c r="G40" s="81">
        <f>SUM(G11:G13,G16,G28:G29)</f>
        <v>7.5</v>
      </c>
      <c r="H40" t="s">
        <v>527</v>
      </c>
    </row>
    <row r="41" spans="7:8" x14ac:dyDescent="0.25">
      <c r="G41" s="81">
        <f>SUM(G15,G17:G23,G25:G27)</f>
        <v>77</v>
      </c>
      <c r="H41" t="s">
        <v>528</v>
      </c>
    </row>
  </sheetData>
  <mergeCells count="25">
    <mergeCell ref="C25:C26"/>
    <mergeCell ref="D25:D26"/>
    <mergeCell ref="E25:E26"/>
    <mergeCell ref="G25:G26"/>
    <mergeCell ref="H25:H26"/>
    <mergeCell ref="J17:J18"/>
    <mergeCell ref="K17:K18"/>
    <mergeCell ref="L17:L18"/>
    <mergeCell ref="K25:K26"/>
    <mergeCell ref="L25:L26"/>
    <mergeCell ref="J25:J26"/>
    <mergeCell ref="C17:C18"/>
    <mergeCell ref="D17:D18"/>
    <mergeCell ref="E17:E18"/>
    <mergeCell ref="G17:G18"/>
    <mergeCell ref="H17:H18"/>
    <mergeCell ref="C3:E3"/>
    <mergeCell ref="J3:L3"/>
    <mergeCell ref="C6:C7"/>
    <mergeCell ref="D6:D7"/>
    <mergeCell ref="E6:E7"/>
    <mergeCell ref="G6:G7"/>
    <mergeCell ref="H6:H7"/>
    <mergeCell ref="J6:J7"/>
    <mergeCell ref="K6:K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showGridLines="0" workbookViewId="0"/>
  </sheetViews>
  <sheetFormatPr defaultRowHeight="15" x14ac:dyDescent="0.25"/>
  <cols>
    <col min="1" max="1" width="2" customWidth="1"/>
    <col min="2" max="2" width="15.28515625" customWidth="1"/>
    <col min="3" max="3" width="58.140625" customWidth="1"/>
    <col min="4" max="4" width="60.7109375" bestFit="1" customWidth="1"/>
    <col min="5" max="5" width="39.7109375" customWidth="1"/>
  </cols>
  <sheetData>
    <row r="1" spans="2:5" ht="15.75" thickBot="1" x14ac:dyDescent="0.3"/>
    <row r="2" spans="2:5" ht="15.75" thickBot="1" x14ac:dyDescent="0.3">
      <c r="B2" s="156" t="s">
        <v>541</v>
      </c>
      <c r="C2" s="157" t="s">
        <v>540</v>
      </c>
      <c r="D2" s="157" t="s">
        <v>542</v>
      </c>
      <c r="E2" s="158" t="s">
        <v>544</v>
      </c>
    </row>
    <row r="3" spans="2:5" x14ac:dyDescent="0.25">
      <c r="B3" s="237" t="s">
        <v>0</v>
      </c>
      <c r="C3" s="240" t="s">
        <v>543</v>
      </c>
      <c r="D3" s="154" t="s">
        <v>1</v>
      </c>
      <c r="E3" s="155" t="s">
        <v>15</v>
      </c>
    </row>
    <row r="4" spans="2:5" x14ac:dyDescent="0.25">
      <c r="B4" s="238"/>
      <c r="C4" s="241"/>
      <c r="D4" s="95" t="s">
        <v>11</v>
      </c>
      <c r="E4" s="96" t="s">
        <v>492</v>
      </c>
    </row>
    <row r="5" spans="2:5" x14ac:dyDescent="0.25">
      <c r="B5" s="238"/>
      <c r="C5" s="241"/>
      <c r="D5" s="95" t="s">
        <v>12</v>
      </c>
      <c r="E5" s="96" t="s">
        <v>530</v>
      </c>
    </row>
    <row r="6" spans="2:5" x14ac:dyDescent="0.25">
      <c r="B6" s="238"/>
      <c r="C6" s="241"/>
      <c r="D6" s="95" t="s">
        <v>13</v>
      </c>
      <c r="E6" s="96" t="s">
        <v>585</v>
      </c>
    </row>
    <row r="7" spans="2:5" x14ac:dyDescent="0.25">
      <c r="B7" s="238"/>
      <c r="C7" s="241"/>
      <c r="D7" s="95" t="s">
        <v>14</v>
      </c>
      <c r="E7" s="96" t="s">
        <v>586</v>
      </c>
    </row>
    <row r="8" spans="2:5" x14ac:dyDescent="0.25">
      <c r="B8" s="238"/>
      <c r="C8" s="241"/>
      <c r="D8" s="94" t="s">
        <v>2</v>
      </c>
      <c r="E8" s="97"/>
    </row>
    <row r="9" spans="2:5" x14ac:dyDescent="0.25">
      <c r="B9" s="238"/>
      <c r="C9" s="241"/>
      <c r="D9" s="95" t="s">
        <v>587</v>
      </c>
      <c r="E9" s="97"/>
    </row>
    <row r="10" spans="2:5" x14ac:dyDescent="0.25">
      <c r="B10" s="238"/>
      <c r="C10" s="241"/>
      <c r="D10" s="95" t="s">
        <v>588</v>
      </c>
      <c r="E10" s="97"/>
    </row>
    <row r="11" spans="2:5" x14ac:dyDescent="0.25">
      <c r="B11" s="238"/>
      <c r="C11" s="241"/>
      <c r="D11" s="95" t="s">
        <v>589</v>
      </c>
      <c r="E11" s="97"/>
    </row>
    <row r="12" spans="2:5" x14ac:dyDescent="0.25">
      <c r="B12" s="238"/>
      <c r="C12" s="241"/>
      <c r="D12" s="95" t="s">
        <v>590</v>
      </c>
      <c r="E12" s="97"/>
    </row>
    <row r="13" spans="2:5" x14ac:dyDescent="0.25">
      <c r="B13" s="238"/>
      <c r="C13" s="241"/>
      <c r="D13" s="95" t="s">
        <v>591</v>
      </c>
      <c r="E13" s="97"/>
    </row>
    <row r="14" spans="2:5" x14ac:dyDescent="0.25">
      <c r="B14" s="238"/>
      <c r="C14" s="241"/>
      <c r="D14" s="95" t="s">
        <v>592</v>
      </c>
      <c r="E14" s="97"/>
    </row>
    <row r="15" spans="2:5" x14ac:dyDescent="0.25">
      <c r="B15" s="238"/>
      <c r="C15" s="241"/>
      <c r="D15" s="95"/>
      <c r="E15" s="97"/>
    </row>
    <row r="16" spans="2:5" x14ac:dyDescent="0.25">
      <c r="B16" s="238"/>
      <c r="C16" s="241"/>
      <c r="D16" s="94"/>
      <c r="E16" s="97"/>
    </row>
    <row r="17" spans="2:5" x14ac:dyDescent="0.25">
      <c r="B17" s="238"/>
      <c r="C17" s="241"/>
      <c r="D17" s="94" t="s">
        <v>3</v>
      </c>
      <c r="E17" s="97"/>
    </row>
    <row r="18" spans="2:5" x14ac:dyDescent="0.25">
      <c r="B18" s="238"/>
      <c r="C18" s="241"/>
      <c r="D18" s="94" t="s">
        <v>4</v>
      </c>
      <c r="E18" s="97"/>
    </row>
    <row r="19" spans="2:5" x14ac:dyDescent="0.25">
      <c r="B19" s="238" t="s">
        <v>5</v>
      </c>
      <c r="C19" s="242"/>
      <c r="D19" s="98" t="s">
        <v>6</v>
      </c>
      <c r="E19" s="97"/>
    </row>
    <row r="20" spans="2:5" x14ac:dyDescent="0.25">
      <c r="B20" s="238"/>
      <c r="C20" s="242"/>
      <c r="D20" s="98"/>
      <c r="E20" s="97"/>
    </row>
    <row r="21" spans="2:5" x14ac:dyDescent="0.25">
      <c r="B21" s="238"/>
      <c r="C21" s="242"/>
      <c r="D21" s="98" t="s">
        <v>7</v>
      </c>
      <c r="E21" s="97"/>
    </row>
    <row r="22" spans="2:5" x14ac:dyDescent="0.25">
      <c r="B22" s="238" t="s">
        <v>8</v>
      </c>
      <c r="C22" s="242"/>
      <c r="D22" s="98" t="s">
        <v>9</v>
      </c>
      <c r="E22" s="97"/>
    </row>
    <row r="23" spans="2:5" ht="15.75" thickBot="1" x14ac:dyDescent="0.3">
      <c r="B23" s="239"/>
      <c r="C23" s="243"/>
      <c r="D23" s="99" t="s">
        <v>10</v>
      </c>
      <c r="E23" s="100"/>
    </row>
    <row r="24" spans="2:5" x14ac:dyDescent="0.25">
      <c r="B24" s="4"/>
      <c r="C24" s="4"/>
      <c r="D24" s="4"/>
      <c r="E24" s="4"/>
    </row>
    <row r="25" spans="2:5" x14ac:dyDescent="0.25">
      <c r="B25" s="4"/>
      <c r="C25" s="4"/>
      <c r="D25" s="4"/>
      <c r="E25" s="4"/>
    </row>
    <row r="26" spans="2:5" x14ac:dyDescent="0.25">
      <c r="B26" s="4"/>
      <c r="C26" s="4"/>
      <c r="D26" s="4"/>
      <c r="E26" s="4"/>
    </row>
    <row r="27" spans="2:5" x14ac:dyDescent="0.25">
      <c r="B27" s="4"/>
      <c r="C27" s="4"/>
      <c r="D27" s="4"/>
      <c r="E27" s="4"/>
    </row>
    <row r="28" spans="2:5" x14ac:dyDescent="0.25">
      <c r="B28" s="4"/>
      <c r="C28" s="4"/>
      <c r="D28" s="4"/>
      <c r="E28" s="4"/>
    </row>
    <row r="29" spans="2:5" x14ac:dyDescent="0.25">
      <c r="B29" s="4"/>
      <c r="C29" s="4"/>
      <c r="D29" s="4"/>
      <c r="E29" s="4"/>
    </row>
  </sheetData>
  <mergeCells count="6">
    <mergeCell ref="B3:B18"/>
    <mergeCell ref="B19:B21"/>
    <mergeCell ref="B22:B23"/>
    <mergeCell ref="C3:C18"/>
    <mergeCell ref="C19:C21"/>
    <mergeCell ref="C22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Escopo</vt:lpstr>
      <vt:lpstr>RR</vt:lpstr>
      <vt:lpstr>Cronograma_AR</vt:lpstr>
      <vt:lpstr>Cronograma_Terceirizados</vt:lpstr>
      <vt:lpstr>Figuras</vt:lpstr>
      <vt:lpstr>MapaMental</vt:lpstr>
      <vt:lpstr>Planejamento</vt:lpstr>
      <vt:lpstr>Execução</vt:lpstr>
      <vt:lpstr>Encerramento</vt:lpstr>
      <vt:lpstr>Controles x Informações</vt:lpstr>
      <vt:lpstr>Plan7</vt:lpstr>
      <vt:lpstr>ListaControles1ºCiclo</vt:lpstr>
      <vt:lpstr>ListaControlesPadrao</vt:lpstr>
      <vt:lpstr>Plan9</vt:lpstr>
    </vt:vector>
  </TitlesOfParts>
  <Company>camg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Alves Barbi Costa (ARSAEMG)</dc:creator>
  <cp:lastModifiedBy>Samuel Alves Barbi Costa (ARSAEMG)</cp:lastModifiedBy>
  <dcterms:created xsi:type="dcterms:W3CDTF">2019-01-14T19:21:49Z</dcterms:created>
  <dcterms:modified xsi:type="dcterms:W3CDTF">2019-12-03T18:19:26Z</dcterms:modified>
</cp:coreProperties>
</file>